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2975" windowHeight="6495" firstSheet="2" activeTab="4"/>
  </bookViews>
  <sheets>
    <sheet name="convites" sheetId="1" r:id="rId1"/>
    <sheet name="tomada de Preços" sheetId="2" r:id="rId2"/>
    <sheet name="concorrência" sheetId="3" r:id="rId3"/>
    <sheet name="pregão presencial" sheetId="4" r:id="rId4"/>
    <sheet name="pregão eletrônico" sheetId="5" r:id="rId5"/>
  </sheets>
  <definedNames>
    <definedName name="_xlnm.Print_Area" localSheetId="3">'pregão presencial'!$A$1:$H$5</definedName>
    <definedName name="TABLE" localSheetId="3">'pregão presencial'!#REF!</definedName>
    <definedName name="TABLE_10" localSheetId="3">'pregão presencial'!#REF!</definedName>
    <definedName name="TABLE_11" localSheetId="3">'pregão presencial'!#REF!</definedName>
    <definedName name="TABLE_2" localSheetId="3">'pregão presencial'!#REF!</definedName>
    <definedName name="TABLE_3" localSheetId="3">'pregão presencial'!#REF!</definedName>
    <definedName name="TABLE_4" localSheetId="3">'pregão presencial'!#REF!</definedName>
    <definedName name="TABLE_5" localSheetId="3">'pregão presencial'!#REF!</definedName>
    <definedName name="TABLE_6" localSheetId="3">'pregão presencial'!#REF!</definedName>
    <definedName name="TABLE_7" localSheetId="3">'pregão presencial'!#REF!</definedName>
    <definedName name="TABLE_8" localSheetId="3">'pregão presencial'!#REF!</definedName>
    <definedName name="TABLE_9" localSheetId="3">'pregão presencial'!#REF!</definedName>
  </definedNames>
  <calcPr fullCalcOnLoad="1"/>
</workbook>
</file>

<file path=xl/sharedStrings.xml><?xml version="1.0" encoding="utf-8"?>
<sst xmlns="http://schemas.openxmlformats.org/spreadsheetml/2006/main" count="498" uniqueCount="243">
  <si>
    <t>Valor (R$) da economia (estimado - licitação)</t>
  </si>
  <si>
    <t>Objeto</t>
  </si>
  <si>
    <t xml:space="preserve">Solicitante </t>
  </si>
  <si>
    <t>R$ (estimado)</t>
  </si>
  <si>
    <t>R$ (da licitação)</t>
  </si>
  <si>
    <t>Totais</t>
  </si>
  <si>
    <t>Pedido nº</t>
  </si>
  <si>
    <t>Var. %</t>
  </si>
  <si>
    <t>Pedido</t>
  </si>
  <si>
    <t>nº dias na CPLIC</t>
  </si>
  <si>
    <t>nº impugnações</t>
  </si>
  <si>
    <t>nº de suspensões p/diligências</t>
  </si>
  <si>
    <t>nº rec. adm.</t>
  </si>
  <si>
    <t>Nº DE ITENS</t>
  </si>
  <si>
    <t xml:space="preserve">Nº DE ITENS </t>
  </si>
  <si>
    <t>MINISTÉRIO PÚBLICO DO ESTADO DO RIO GRANDE DO SUL</t>
  </si>
  <si>
    <t>COMISSSÃO PERMANENTE DE LICITAÇÕES - CPLIC</t>
  </si>
  <si>
    <t>médias</t>
  </si>
  <si>
    <t>Percentual da economia  .........................................................</t>
  </si>
  <si>
    <t>Total da economia (vantagem auferida)............................................</t>
  </si>
  <si>
    <t>-</t>
  </si>
  <si>
    <t>ANÁLISE = VARIAÇÃO DO VALOR LICITADO FRENTE AO VALOR ESTIMADO</t>
  </si>
  <si>
    <t>N.º do Edital</t>
  </si>
  <si>
    <t>DAE</t>
  </si>
  <si>
    <t>Data do Edital</t>
  </si>
  <si>
    <t>N.º do Processo</t>
  </si>
  <si>
    <t>Tipo</t>
  </si>
  <si>
    <t>Modalidade</t>
  </si>
  <si>
    <t>Situação</t>
  </si>
  <si>
    <t>Pregão Eletrônico</t>
  </si>
  <si>
    <t>Concluído</t>
  </si>
  <si>
    <t>Menor preço</t>
  </si>
  <si>
    <t>Concluída</t>
  </si>
  <si>
    <t>Pregão Presencial</t>
  </si>
  <si>
    <t>Menor preço global</t>
  </si>
  <si>
    <t>Tomada de Preços</t>
  </si>
  <si>
    <t>Convite</t>
  </si>
  <si>
    <t>Menor preço Global</t>
  </si>
  <si>
    <t>(a) Nº do Edital - Informar o número do edital do processo licitatório.</t>
  </si>
  <si>
    <t>(b) Data do Edital - Data de publicação nos meios de informações devidos (p.e.: Diário Oficial, Jornais de grande circulação).</t>
  </si>
  <si>
    <t>(c) Nº do Processo - Número do Processo interno do órgão.</t>
  </si>
  <si>
    <t>(d) Objeto - Descrição da licitação.</t>
  </si>
  <si>
    <t>(e) Tipo - Tipo do processo licitatório, conforme previsto na Lei n° 8666/93, Lei n° 10520/2002, Decreto n° 5450/2005 e demais normas pertinentes.</t>
  </si>
  <si>
    <t>(f) Modalidade - Modalidade da licitação, conforme previsto na Lei n° 8666/93, Lei n° 10520/2002, Decreto n° 5450/2005 e demais normas pertinentes.</t>
  </si>
  <si>
    <t>(g) Situação - Situação do andamento do processo licitatório.</t>
  </si>
  <si>
    <t>(h) Resultado - Nome da empresa vencedora. Caso o processo licitatório esteja em andamento, preencher o campo com o termo “aguardando”</t>
  </si>
  <si>
    <t>FUNDAMENTO LEGAL: Resolução CNMP n° 86/2012, art. 5°, inciso II, alíneas “a” a “d”.</t>
  </si>
  <si>
    <t>Concorrência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</si>
  <si>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</si>
  <si>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</si>
  <si>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</si>
  <si>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</si>
  <si>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</si>
  <si>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</si>
  <si>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</si>
  <si>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</si>
  <si>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01/2016</t>
  </si>
  <si>
    <t>10/02/2016</t>
  </si>
  <si>
    <t>03/03/2016</t>
  </si>
  <si>
    <t>DESERTO</t>
  </si>
  <si>
    <t>0</t>
  </si>
  <si>
    <t>1</t>
  </si>
  <si>
    <t>24/03/2016</t>
  </si>
  <si>
    <t>Menor Preço Global</t>
  </si>
  <si>
    <t>Tramitando</t>
  </si>
  <si>
    <t>Resultado</t>
  </si>
  <si>
    <t>10/10/2016</t>
  </si>
  <si>
    <t>01/2017</t>
  </si>
  <si>
    <t>Manutenção predial xxxxxxxxxxxxxxxx</t>
  </si>
  <si>
    <t xml:space="preserve">RELAÇÃO DE PROCEDIMENTOS LICITATÓRIOS DE 2017 - CONVITES </t>
  </si>
  <si>
    <t>Manut. Predial parcial PJ xxxxxxxxxxxxx</t>
  </si>
  <si>
    <t>RELAÇÃO DE PROCEDIMENTOS LICITATÓRIOS DE 2017 - TOMADAS DE PREÇOS</t>
  </si>
  <si>
    <t>02/2017</t>
  </si>
  <si>
    <t>03/2017</t>
  </si>
  <si>
    <t>06/2017</t>
  </si>
  <si>
    <t>07/2017</t>
  </si>
  <si>
    <t>01/02/2017</t>
  </si>
  <si>
    <t>05/2017</t>
  </si>
  <si>
    <t>27/01/2017</t>
  </si>
  <si>
    <t>04/2017</t>
  </si>
  <si>
    <t>18/01/2017</t>
  </si>
  <si>
    <t>2194/16-8</t>
  </si>
  <si>
    <t>Assistência Técnica equipamentos DELL</t>
  </si>
  <si>
    <t>Unitech Rio Comercio e Serviços Ltda.</t>
  </si>
  <si>
    <t>08/2017</t>
  </si>
  <si>
    <t>09/2017</t>
  </si>
  <si>
    <t>06/02/2017</t>
  </si>
  <si>
    <t>10/2017</t>
  </si>
  <si>
    <t>Aguardando</t>
  </si>
  <si>
    <t>26/01/2017</t>
  </si>
  <si>
    <t>2177/16-2</t>
  </si>
  <si>
    <t>Subscrição Red Hat Jboss</t>
  </si>
  <si>
    <t>System Manager Tecnologia em Informática Ltda</t>
  </si>
  <si>
    <t>1766/16-0</t>
  </si>
  <si>
    <t>Fábrica de Software</t>
  </si>
  <si>
    <t>226/17.2</t>
  </si>
  <si>
    <t>Manutenção de elevador na PJ de Passo Fundo</t>
  </si>
  <si>
    <t>Elevasystem Assistência Técnica em Elevadores Ltda.</t>
  </si>
  <si>
    <t>227/17.5</t>
  </si>
  <si>
    <t>Manutenção de elevador na PJ de Bto Gonçalves</t>
  </si>
  <si>
    <t>25/01/2017</t>
  </si>
  <si>
    <t>1906/16-5</t>
  </si>
  <si>
    <t>Registro de Preços de Pneus</t>
  </si>
  <si>
    <t>Auto Mecânica Bransales Ltda - EPP</t>
  </si>
  <si>
    <t>E Caetano da Silva Auto Peças - EPP</t>
  </si>
  <si>
    <t>FRACASSADO</t>
  </si>
  <si>
    <t>Pneulog Comércio de Pneumáticos Eireli - ME</t>
  </si>
  <si>
    <t>0231/17-0</t>
  </si>
  <si>
    <t>Manutenção Elevador PJ Vacaria</t>
  </si>
  <si>
    <t>11/2017</t>
  </si>
  <si>
    <t>2180/16-5</t>
  </si>
  <si>
    <t>Locação de Radiocomunicadores</t>
  </si>
  <si>
    <t>HM Comunicações LTDA.</t>
  </si>
  <si>
    <t>12/2017</t>
  </si>
  <si>
    <t>01/03/2017</t>
  </si>
  <si>
    <t>17/02/2017</t>
  </si>
  <si>
    <t>310/17-2</t>
  </si>
  <si>
    <t>Seguro Estagiários</t>
  </si>
  <si>
    <t>Cia de Seguros Previdência do Sul</t>
  </si>
  <si>
    <t>20/02/2017</t>
  </si>
  <si>
    <t>271/17-8</t>
  </si>
  <si>
    <t>Eunice Maria Gonçalves de Oliveira - ME</t>
  </si>
  <si>
    <t>Maior percentual de desconto</t>
  </si>
  <si>
    <t>2292/16-0</t>
  </si>
  <si>
    <t>Impressão do Relatório Anual de Atividades do MPRS 2016</t>
  </si>
  <si>
    <t>Maria Cristina N. Borba</t>
  </si>
  <si>
    <t>13/2017</t>
  </si>
  <si>
    <t>17/0900.0000024-6</t>
  </si>
  <si>
    <t>Registro de preços vaso sanitário</t>
  </si>
  <si>
    <t>Elite Matriais de Construção Ltda</t>
  </si>
  <si>
    <t>14/2017</t>
  </si>
  <si>
    <t>10/03/2017</t>
  </si>
  <si>
    <t>16/2017</t>
  </si>
  <si>
    <t>15/2017</t>
  </si>
  <si>
    <t>22/02/2017</t>
  </si>
  <si>
    <t>581.000.008/2017</t>
  </si>
  <si>
    <t>Registro de preços de papel higiênico</t>
  </si>
  <si>
    <t>Colline Com de Descartáveis Ltda</t>
  </si>
  <si>
    <t>002069-09.00/16-8</t>
  </si>
  <si>
    <t>Registro de Preços de Coletes balísticos</t>
  </si>
  <si>
    <t>Livros de edução nacional ou estrangeira</t>
  </si>
  <si>
    <t>19/2017</t>
  </si>
  <si>
    <t>06/03/2017</t>
  </si>
  <si>
    <t>17.0900.0000043-2</t>
  </si>
  <si>
    <t>Manutenção de Elevador na PJ de Rio Grande</t>
  </si>
  <si>
    <t>17/09000-0000029-7</t>
  </si>
  <si>
    <t>Registro de Preços de Bandeiras</t>
  </si>
  <si>
    <t>22/02/22017</t>
  </si>
  <si>
    <t>18/2017</t>
  </si>
  <si>
    <t>02/03/2017</t>
  </si>
  <si>
    <t>677.000.013/2017</t>
  </si>
  <si>
    <t>Manutenção Elevador PJ Cachoeira do Sul</t>
  </si>
  <si>
    <t>20/2017</t>
  </si>
  <si>
    <t>03/03/2017</t>
  </si>
  <si>
    <t>677.000.011/2017</t>
  </si>
  <si>
    <t>Manutenção de Elevador do CEAF</t>
  </si>
  <si>
    <t>Elevadores Alcer Ltda.</t>
  </si>
  <si>
    <t>581.000.004/2017</t>
  </si>
  <si>
    <t>Registro de preços de copos plásticos</t>
  </si>
  <si>
    <t>23/02/2017</t>
  </si>
  <si>
    <t>17/09000-000028-9</t>
  </si>
  <si>
    <t>Registro de preços de fones de ouvido</t>
  </si>
  <si>
    <t>17/2017</t>
  </si>
  <si>
    <t>22/2017</t>
  </si>
  <si>
    <t>07/03/2017</t>
  </si>
  <si>
    <t>17/0000042-4</t>
  </si>
  <si>
    <t>Manutenção de Elevador da PJ de Santo Angelo</t>
  </si>
  <si>
    <t>Fracassado</t>
  </si>
  <si>
    <t>24/2017</t>
  </si>
  <si>
    <t>311/17-5</t>
  </si>
  <si>
    <t>Serviços de lavanderia</t>
  </si>
  <si>
    <t>Gilberto Zwirtes ME</t>
  </si>
  <si>
    <t>Registro de preços de malotes</t>
  </si>
  <si>
    <t>17/0900-0000031-9</t>
  </si>
  <si>
    <t>21/2017</t>
  </si>
  <si>
    <t>Manutenção de elevador Pj de São Leopoldo</t>
  </si>
  <si>
    <t>Em andamento - recurso</t>
  </si>
  <si>
    <t>23/2017</t>
  </si>
  <si>
    <t>Substituição de guarda-corpo de Giruá</t>
  </si>
  <si>
    <t>Peratto Revenda de Suprim de Inform Ltda</t>
  </si>
  <si>
    <t>D Z L Distribuidora Zanata Ltda</t>
  </si>
  <si>
    <t>17/0000040-8</t>
  </si>
  <si>
    <t>Comercial Di Bozzetto Ltda</t>
  </si>
  <si>
    <t>Gente Seguradora S/A</t>
  </si>
  <si>
    <t>WL Bolsas Dores de Campos Ltda - EPP</t>
  </si>
  <si>
    <t>26/2017</t>
  </si>
  <si>
    <t>25/2017</t>
  </si>
  <si>
    <t>00677.000.017/2017</t>
  </si>
  <si>
    <t>Serv tratamento água dos sistemas de climatização</t>
  </si>
  <si>
    <t>Quimitec Quimica Industrial Ltda.</t>
  </si>
  <si>
    <t>23/03/2017</t>
  </si>
  <si>
    <t>27/03/2017</t>
  </si>
  <si>
    <t>17/09000000069-6</t>
  </si>
  <si>
    <t>Aquisição de material de expediente</t>
  </si>
  <si>
    <t>Infotriz Comercial Eireli EPP</t>
  </si>
  <si>
    <t>Marcos Aurélio Collaço - EPP</t>
  </si>
  <si>
    <t>Darós Suprimentos Informática e Escritório Ltda.</t>
  </si>
  <si>
    <t>J P Cavedon Soares</t>
  </si>
  <si>
    <t>Jairo Antônio Mallmann Consultoria ME</t>
  </si>
  <si>
    <t>Gabriela Torres Rauber</t>
  </si>
  <si>
    <t>Liciticom Distribuidora de Papelaria Eireli ME</t>
  </si>
  <si>
    <t>Maria José da Silva Fardamentos ME</t>
  </si>
  <si>
    <t>BR Bandeiras Ind. Come. De Brindes Ltda</t>
  </si>
  <si>
    <t>Maria Isalete Schappo - ME</t>
  </si>
  <si>
    <t>29/2017</t>
  </si>
  <si>
    <t>00581.000.012/2017</t>
  </si>
  <si>
    <t>Aquisição de Material de Expediente 2</t>
  </si>
  <si>
    <t>Menor Preço</t>
  </si>
  <si>
    <t>Eduardo Rita Bem</t>
  </si>
  <si>
    <t>Marco Aurélio Collaço</t>
  </si>
  <si>
    <t>J. Duarte</t>
  </si>
  <si>
    <t>Jairo Antônio Mallmann</t>
  </si>
  <si>
    <t>J.P. Cavedon</t>
  </si>
  <si>
    <t>28/2017</t>
  </si>
  <si>
    <t>28/03/2017</t>
  </si>
  <si>
    <t>17/090000000815</t>
  </si>
  <si>
    <t>Aquisição de material timbrado</t>
  </si>
  <si>
    <t>La Gráfica Eireli ME</t>
  </si>
  <si>
    <t>Indústria e Comércio de Papéis Ecoprint Eireli ME</t>
  </si>
  <si>
    <t>Perfil Gráficas e Editoras Ltda.</t>
  </si>
  <si>
    <t>Gráfica RJR Ltda.</t>
  </si>
  <si>
    <t>31/2017</t>
  </si>
  <si>
    <t>12/04/2017</t>
  </si>
  <si>
    <t>00677.000.021/2017</t>
  </si>
  <si>
    <t>Manutenção plataforma elevatória PJ Agudo</t>
  </si>
  <si>
    <t>Elevasystem Assistência Técnica em elevadores Ltda.</t>
  </si>
  <si>
    <t>17/09000000082-3</t>
  </si>
  <si>
    <t>Registro de preço de papel toalha em rolo</t>
  </si>
  <si>
    <t>Leonardo Bastos Clossi - ME</t>
  </si>
  <si>
    <t>32/2017</t>
  </si>
  <si>
    <t>18/04/2017</t>
  </si>
  <si>
    <t>00677.000.015/2017</t>
  </si>
  <si>
    <t>Manutenção elevador PJ Santo Ângelo</t>
  </si>
  <si>
    <t>99/2016</t>
  </si>
  <si>
    <t>1808/16.2</t>
  </si>
  <si>
    <t>Contratação de solução de gerenciemento de desempenho de IE</t>
  </si>
  <si>
    <t>Suportec Consultoria de Sistemas e Repr Ltda.</t>
  </si>
  <si>
    <t>1709000000064-5</t>
  </si>
  <si>
    <t xml:space="preserve">Seguro para 37 veículos </t>
  </si>
  <si>
    <t>30/2017</t>
  </si>
  <si>
    <t>07/04/2017</t>
  </si>
  <si>
    <t>17/0900.0000102-1</t>
  </si>
  <si>
    <t>Materiais de limpeza, higiene e copa e cozinha diversos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</si>
</sst>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#,##0.00;[Red]#,##0.00"/>
    <numFmt numFmtId="174" formatCode="0.0%"/>
    <numFmt numFmtId="175" formatCode="0.000%"/>
    <numFmt numFmtId="176" formatCode="&quot;R$ &quot;#,##0.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[$-416]dddd\,\ d&quot; de &quot;mmmm&quot; de &quot;yyyy"/>
    <numFmt numFmtId="182" formatCode="_(* #,##0.0_);_(* \(#,##0.0\);_(* &quot;-&quot;??_);_(@_)"/>
    <numFmt numFmtId="183" formatCode="_(* #,##0_);_(* \(#,##0\);_(* &quot;-&quot;??_);_(@_)"/>
    <numFmt numFmtId="184" formatCode="0.0"/>
    <numFmt numFmtId="185" formatCode="dd/mm/yy;@"/>
    <numFmt numFmtId="186" formatCode="mmm/yyyy"/>
    <numFmt numFmtId="187" formatCode="#,##0.00_ ;\-#,##0.00\ "/>
    <numFmt numFmtId="188" formatCode="0_ ;\-0\ "/>
    <numFmt numFmtId="189" formatCode="0.000"/>
    <numFmt numFmtId="190" formatCode="0.0000"/>
    <numFmt numFmtId="191" formatCode="0_ ;[Red]\-0\ "/>
    <numFmt numFmtId="192" formatCode="#,##0.000_ ;\-#,##0.000\ "/>
    <numFmt numFmtId="193" formatCode="#,##0.0000_ ;\-#,##0.0000\ "/>
    <numFmt numFmtId="194" formatCode="#,##0.0_ ;\-#,##0.0\ "/>
    <numFmt numFmtId="195" formatCode="#,##0_ ;\-#,##0\ "/>
    <numFmt numFmtId="196" formatCode="_(* #,##0.000_);_(* \(#,##0.000\);_(* &quot;-&quot;??_);_(@_)"/>
    <numFmt numFmtId="197" formatCode="_(* #,##0.0000_);_(* \(#,##0.0000\);_(* &quot;-&quot;??_);_(@_)"/>
    <numFmt numFmtId="198" formatCode="0.0000000"/>
    <numFmt numFmtId="199" formatCode="0.000000"/>
    <numFmt numFmtId="200" formatCode="0.00000"/>
    <numFmt numFmtId="201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10"/>
      <name val="Verdana"/>
      <family val="2"/>
    </font>
    <font>
      <sz val="11"/>
      <color indexed="8"/>
      <name val="Verdana"/>
      <family val="2"/>
    </font>
    <font>
      <sz val="11"/>
      <color indexed="30"/>
      <name val="Verdana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10" fontId="4" fillId="0" borderId="0" xfId="51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1" fontId="4" fillId="0" borderId="10" xfId="53" applyFont="1" applyBorder="1" applyAlignment="1">
      <alignment vertical="center"/>
    </xf>
    <xf numFmtId="10" fontId="4" fillId="0" borderId="10" xfId="51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10" fontId="3" fillId="0" borderId="18" xfId="51" applyNumberFormat="1" applyFont="1" applyBorder="1" applyAlignment="1">
      <alignment horizontal="center" vertical="center"/>
    </xf>
    <xf numFmtId="10" fontId="3" fillId="0" borderId="19" xfId="5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2" fontId="3" fillId="0" borderId="18" xfId="5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0" fontId="3" fillId="0" borderId="0" xfId="51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0" fontId="3" fillId="0" borderId="0" xfId="0" applyNumberFormat="1" applyFont="1" applyBorder="1" applyAlignment="1">
      <alignment horizontal="left" vertical="center"/>
    </xf>
    <xf numFmtId="39" fontId="3" fillId="0" borderId="18" xfId="53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0" fontId="3" fillId="0" borderId="20" xfId="53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1" fontId="4" fillId="0" borderId="10" xfId="53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171" fontId="4" fillId="0" borderId="14" xfId="53" applyFont="1" applyBorder="1" applyAlignment="1">
      <alignment vertical="center"/>
    </xf>
    <xf numFmtId="0" fontId="47" fillId="0" borderId="18" xfId="0" applyFont="1" applyBorder="1" applyAlignment="1">
      <alignment horizontal="center" vertical="center"/>
    </xf>
    <xf numFmtId="10" fontId="47" fillId="0" borderId="18" xfId="51" applyNumberFormat="1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171" fontId="47" fillId="0" borderId="10" xfId="53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vertical="center"/>
    </xf>
    <xf numFmtId="10" fontId="3" fillId="0" borderId="0" xfId="51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8" xfId="0" applyFont="1" applyBorder="1" applyAlignment="1">
      <alignment horizontal="left" vertical="center"/>
    </xf>
    <xf numFmtId="4" fontId="47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justify"/>
    </xf>
    <xf numFmtId="49" fontId="47" fillId="0" borderId="16" xfId="0" applyNumberFormat="1" applyFont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8" fillId="0" borderId="23" xfId="0" applyFont="1" applyBorder="1" applyAlignment="1">
      <alignment horizontal="center" vertical="justify"/>
    </xf>
    <xf numFmtId="0" fontId="48" fillId="0" borderId="12" xfId="0" applyFont="1" applyBorder="1" applyAlignment="1">
      <alignment horizontal="center" vertical="justify" wrapText="1"/>
    </xf>
    <xf numFmtId="49" fontId="47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7" fillId="0" borderId="29" xfId="0" applyFont="1" applyBorder="1" applyAlignment="1">
      <alignment vertical="center"/>
    </xf>
    <xf numFmtId="4" fontId="3" fillId="0" borderId="3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justify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justify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171" fontId="48" fillId="0" borderId="10" xfId="53" applyFont="1" applyBorder="1" applyAlignment="1">
      <alignment horizontal="center" vertical="center" wrapText="1"/>
    </xf>
    <xf numFmtId="9" fontId="47" fillId="0" borderId="10" xfId="51" applyFont="1" applyBorder="1" applyAlignment="1">
      <alignment horizontal="center" vertical="center"/>
    </xf>
    <xf numFmtId="4" fontId="48" fillId="0" borderId="1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7" fillId="0" borderId="29" xfId="0" applyNumberFormat="1" applyFont="1" applyBorder="1" applyAlignment="1">
      <alignment horizontal="center" vertical="center"/>
    </xf>
    <xf numFmtId="0" fontId="47" fillId="0" borderId="29" xfId="0" applyNumberFormat="1" applyFont="1" applyFill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1" fontId="4" fillId="0" borderId="11" xfId="0" applyNumberFormat="1" applyFont="1" applyBorder="1" applyAlignment="1">
      <alignment horizontal="center" vertical="center"/>
    </xf>
    <xf numFmtId="10" fontId="4" fillId="0" borderId="11" xfId="51" applyNumberFormat="1" applyFont="1" applyBorder="1" applyAlignment="1">
      <alignment horizontal="center" vertical="center"/>
    </xf>
    <xf numFmtId="171" fontId="4" fillId="0" borderId="20" xfId="0" applyNumberFormat="1" applyFont="1" applyBorder="1" applyAlignment="1">
      <alignment horizontal="center" vertical="center"/>
    </xf>
    <xf numFmtId="10" fontId="4" fillId="0" borderId="20" xfId="51" applyNumberFormat="1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49" fontId="47" fillId="0" borderId="29" xfId="0" applyNumberFormat="1" applyFont="1" applyBorder="1" applyAlignment="1">
      <alignment horizontal="center" vertical="center"/>
    </xf>
    <xf numFmtId="0" fontId="47" fillId="0" borderId="29" xfId="0" applyNumberFormat="1" applyFont="1" applyFill="1" applyBorder="1" applyAlignment="1">
      <alignment horizontal="left" vertical="center" wrapText="1"/>
    </xf>
    <xf numFmtId="49" fontId="47" fillId="0" borderId="29" xfId="0" applyNumberFormat="1" applyFont="1" applyBorder="1" applyAlignment="1">
      <alignment horizontal="center" vertical="center"/>
    </xf>
    <xf numFmtId="0" fontId="47" fillId="0" borderId="29" xfId="0" applyNumberFormat="1" applyFont="1" applyFill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49" fontId="47" fillId="0" borderId="29" xfId="0" applyNumberFormat="1" applyFont="1" applyBorder="1" applyAlignment="1">
      <alignment horizontal="center" vertical="center"/>
    </xf>
    <xf numFmtId="0" fontId="47" fillId="0" borderId="29" xfId="0" applyNumberFormat="1" applyFont="1" applyFill="1" applyBorder="1" applyAlignment="1">
      <alignment horizontal="left" vertical="center" wrapText="1"/>
    </xf>
    <xf numFmtId="49" fontId="47" fillId="0" borderId="29" xfId="0" applyNumberFormat="1" applyFont="1" applyBorder="1" applyAlignment="1">
      <alignment horizontal="center" vertical="center"/>
    </xf>
    <xf numFmtId="0" fontId="47" fillId="0" borderId="29" xfId="0" applyNumberFormat="1" applyFont="1" applyFill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/>
    </xf>
    <xf numFmtId="0" fontId="47" fillId="0" borderId="29" xfId="0" applyFont="1" applyBorder="1" applyAlignment="1">
      <alignment horizontal="center" vertical="center"/>
    </xf>
    <xf numFmtId="14" fontId="47" fillId="0" borderId="29" xfId="0" applyNumberFormat="1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7" fillId="0" borderId="29" xfId="0" applyNumberFormat="1" applyFont="1" applyFill="1" applyBorder="1" applyAlignment="1">
      <alignment horizontal="center" vertical="center" wrapText="1"/>
    </xf>
    <xf numFmtId="49" fontId="47" fillId="0" borderId="29" xfId="0" applyNumberFormat="1" applyFont="1" applyBorder="1" applyAlignment="1">
      <alignment horizontal="center" vertical="center"/>
    </xf>
    <xf numFmtId="0" fontId="47" fillId="0" borderId="29" xfId="0" applyNumberFormat="1" applyFont="1" applyFill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0" fontId="3" fillId="0" borderId="33" xfId="51" applyNumberFormat="1" applyFont="1" applyBorder="1" applyAlignment="1">
      <alignment horizontal="center" vertical="center"/>
    </xf>
    <xf numFmtId="10" fontId="3" fillId="0" borderId="34" xfId="51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10" fontId="3" fillId="0" borderId="18" xfId="51" applyNumberFormat="1" applyFont="1" applyBorder="1" applyAlignment="1">
      <alignment horizontal="center" vertical="center"/>
    </xf>
    <xf numFmtId="10" fontId="3" fillId="0" borderId="19" xfId="51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14" fontId="47" fillId="0" borderId="29" xfId="0" applyNumberFormat="1" applyFont="1" applyBorder="1" applyAlignment="1">
      <alignment horizontal="center" vertical="center"/>
    </xf>
    <xf numFmtId="14" fontId="47" fillId="0" borderId="30" xfId="0" applyNumberFormat="1" applyFont="1" applyBorder="1" applyAlignment="1">
      <alignment horizontal="center" vertical="center"/>
    </xf>
    <xf numFmtId="14" fontId="47" fillId="0" borderId="20" xfId="0" applyNumberFormat="1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7" fillId="0" borderId="29" xfId="0" applyNumberFormat="1" applyFont="1" applyFill="1" applyBorder="1" applyAlignment="1">
      <alignment horizontal="center" vertical="center" wrapText="1"/>
    </xf>
    <xf numFmtId="0" fontId="47" fillId="0" borderId="30" xfId="0" applyNumberFormat="1" applyFont="1" applyFill="1" applyBorder="1" applyAlignment="1">
      <alignment horizontal="center" vertical="center" wrapText="1"/>
    </xf>
    <xf numFmtId="0" fontId="47" fillId="0" borderId="20" xfId="0" applyNumberFormat="1" applyFont="1" applyFill="1" applyBorder="1" applyAlignment="1">
      <alignment horizontal="center" vertical="center" wrapText="1"/>
    </xf>
    <xf numFmtId="49" fontId="47" fillId="0" borderId="29" xfId="0" applyNumberFormat="1" applyFont="1" applyBorder="1" applyAlignment="1">
      <alignment horizontal="center" vertical="center"/>
    </xf>
    <xf numFmtId="49" fontId="47" fillId="0" borderId="30" xfId="0" applyNumberFormat="1" applyFont="1" applyBorder="1" applyAlignment="1">
      <alignment horizontal="center" vertical="center"/>
    </xf>
    <xf numFmtId="49" fontId="47" fillId="0" borderId="20" xfId="0" applyNumberFormat="1" applyFont="1" applyBorder="1" applyAlignment="1">
      <alignment horizontal="center" vertical="center"/>
    </xf>
    <xf numFmtId="0" fontId="47" fillId="0" borderId="29" xfId="0" applyNumberFormat="1" applyFont="1" applyFill="1" applyBorder="1" applyAlignment="1">
      <alignment horizontal="left" vertical="center" wrapText="1"/>
    </xf>
    <xf numFmtId="0" fontId="47" fillId="0" borderId="30" xfId="0" applyNumberFormat="1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>
      <alignment horizontal="left" vertical="center" wrapText="1"/>
    </xf>
    <xf numFmtId="49" fontId="47" fillId="0" borderId="40" xfId="0" applyNumberFormat="1" applyFont="1" applyBorder="1" applyAlignment="1">
      <alignment horizontal="center" vertical="center"/>
    </xf>
    <xf numFmtId="49" fontId="47" fillId="0" borderId="31" xfId="0" applyNumberFormat="1" applyFont="1" applyBorder="1" applyAlignment="1">
      <alignment horizontal="center" vertical="center"/>
    </xf>
    <xf numFmtId="49" fontId="47" fillId="0" borderId="39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zoomScalePageLayoutView="0" workbookViewId="0" topLeftCell="I1">
      <selection activeCell="I8" sqref="I8"/>
    </sheetView>
  </sheetViews>
  <sheetFormatPr defaultColWidth="9.140625" defaultRowHeight="30" customHeight="1"/>
  <cols>
    <col min="1" max="1" width="16.8515625" style="4" bestFit="1" customWidth="1"/>
    <col min="2" max="2" width="18.8515625" style="4" bestFit="1" customWidth="1"/>
    <col min="3" max="3" width="21.28125" style="4" bestFit="1" customWidth="1"/>
    <col min="4" max="4" width="66.57421875" style="4" bestFit="1" customWidth="1"/>
    <col min="5" max="5" width="22.00390625" style="4" customWidth="1"/>
    <col min="6" max="7" width="16.8515625" style="4" customWidth="1"/>
    <col min="8" max="8" width="62.00390625" style="4" bestFit="1" customWidth="1"/>
    <col min="9" max="9" width="9.7109375" style="4" bestFit="1" customWidth="1"/>
    <col min="10" max="10" width="15.421875" style="4" bestFit="1" customWidth="1"/>
    <col min="11" max="11" width="12.28125" style="1" customWidth="1"/>
    <col min="12" max="12" width="26.00390625" style="1" customWidth="1"/>
    <col min="13" max="13" width="17.57421875" style="1" customWidth="1"/>
    <col min="14" max="14" width="19.28125" style="1" customWidth="1"/>
    <col min="15" max="15" width="16.00390625" style="1" customWidth="1"/>
    <col min="16" max="16" width="12.28125" style="1" customWidth="1"/>
    <col min="17" max="17" width="11.8515625" style="1" customWidth="1"/>
    <col min="18" max="18" width="12.7109375" style="1" bestFit="1" customWidth="1"/>
    <col min="19" max="19" width="18.57421875" style="1" customWidth="1"/>
    <col min="20" max="16384" width="9.140625" style="1" customWidth="1"/>
  </cols>
  <sheetData>
    <row r="1" spans="1:19" ht="30" customHeight="1">
      <c r="A1" s="140" t="s">
        <v>15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30" customHeight="1">
      <c r="A2" s="140" t="s">
        <v>16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19" ht="30" customHeight="1">
      <c r="A3" s="141" t="s">
        <v>69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ht="30" customHeight="1">
      <c r="A4" s="142" t="s">
        <v>21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pans="1:18" ht="30" customHeight="1" thickBo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3"/>
      <c r="O5" s="3"/>
      <c r="P5" s="3"/>
      <c r="Q5" s="3"/>
      <c r="R5" s="3"/>
    </row>
    <row r="6" spans="1:19" s="4" customFormat="1" ht="57">
      <c r="A6" s="80" t="s">
        <v>22</v>
      </c>
      <c r="B6" s="81" t="s">
        <v>24</v>
      </c>
      <c r="C6" s="82" t="s">
        <v>25</v>
      </c>
      <c r="D6" s="83" t="s">
        <v>1</v>
      </c>
      <c r="E6" s="84" t="s">
        <v>26</v>
      </c>
      <c r="F6" s="84" t="s">
        <v>27</v>
      </c>
      <c r="G6" s="84" t="s">
        <v>28</v>
      </c>
      <c r="H6" s="82" t="s">
        <v>65</v>
      </c>
      <c r="I6" s="53" t="s">
        <v>8</v>
      </c>
      <c r="J6" s="53" t="s">
        <v>2</v>
      </c>
      <c r="K6" s="76" t="s">
        <v>13</v>
      </c>
      <c r="L6" s="54" t="s">
        <v>4</v>
      </c>
      <c r="M6" s="54" t="s">
        <v>3</v>
      </c>
      <c r="N6" s="54" t="s">
        <v>0</v>
      </c>
      <c r="O6" s="54" t="s">
        <v>7</v>
      </c>
      <c r="P6" s="54" t="s">
        <v>9</v>
      </c>
      <c r="Q6" s="54" t="s">
        <v>10</v>
      </c>
      <c r="R6" s="54" t="s">
        <v>12</v>
      </c>
      <c r="S6" s="77" t="s">
        <v>11</v>
      </c>
    </row>
    <row r="7" spans="1:19" s="4" customFormat="1" ht="25.5" customHeight="1">
      <c r="A7" s="100" t="s">
        <v>48</v>
      </c>
      <c r="B7" s="100" t="s">
        <v>49</v>
      </c>
      <c r="C7" s="100" t="s">
        <v>50</v>
      </c>
      <c r="D7" s="100" t="s">
        <v>51</v>
      </c>
      <c r="E7" s="100" t="s">
        <v>52</v>
      </c>
      <c r="F7" s="100" t="s">
        <v>53</v>
      </c>
      <c r="G7" s="100" t="s">
        <v>54</v>
      </c>
      <c r="H7" s="100" t="s">
        <v>55</v>
      </c>
      <c r="I7" s="99"/>
      <c r="J7" s="99"/>
      <c r="K7" s="101"/>
      <c r="L7" s="102"/>
      <c r="M7" s="102"/>
      <c r="N7" s="106"/>
      <c r="O7" s="102"/>
      <c r="P7" s="102"/>
      <c r="Q7" s="102"/>
      <c r="R7" s="102"/>
      <c r="S7" s="103"/>
    </row>
    <row r="8" spans="1:19" s="10" customFormat="1" ht="30" customHeight="1">
      <c r="A8" s="74" t="s">
        <v>67</v>
      </c>
      <c r="B8" s="74" t="s">
        <v>58</v>
      </c>
      <c r="C8" s="74"/>
      <c r="D8" s="98" t="s">
        <v>68</v>
      </c>
      <c r="E8" s="98" t="s">
        <v>34</v>
      </c>
      <c r="F8" s="74" t="s">
        <v>36</v>
      </c>
      <c r="G8" s="74" t="s">
        <v>30</v>
      </c>
      <c r="H8" s="98" t="s">
        <v>59</v>
      </c>
      <c r="I8" s="74"/>
      <c r="J8" s="74" t="s">
        <v>23</v>
      </c>
      <c r="K8" s="74">
        <v>1</v>
      </c>
      <c r="L8" s="60" t="s">
        <v>20</v>
      </c>
      <c r="M8" s="60"/>
      <c r="N8" s="60" t="s">
        <v>20</v>
      </c>
      <c r="O8" s="60" t="s">
        <v>20</v>
      </c>
      <c r="P8" s="74"/>
      <c r="Q8" s="74" t="s">
        <v>60</v>
      </c>
      <c r="R8" s="74" t="s">
        <v>60</v>
      </c>
      <c r="S8" s="74" t="s">
        <v>60</v>
      </c>
    </row>
    <row r="9" spans="1:19" s="12" customFormat="1" ht="30" customHeight="1">
      <c r="A9" s="74"/>
      <c r="B9" s="74"/>
      <c r="C9" s="74"/>
      <c r="D9" s="98"/>
      <c r="E9" s="98"/>
      <c r="F9" s="74"/>
      <c r="G9" s="74"/>
      <c r="H9" s="98"/>
      <c r="I9" s="74"/>
      <c r="J9" s="74"/>
      <c r="K9" s="74"/>
      <c r="L9" s="60"/>
      <c r="M9" s="60"/>
      <c r="N9" s="60"/>
      <c r="O9" s="60"/>
      <c r="P9" s="74"/>
      <c r="Q9" s="74"/>
      <c r="R9" s="74"/>
      <c r="S9" s="74" t="s">
        <v>60</v>
      </c>
    </row>
    <row r="10" spans="1:19" s="10" customFormat="1" ht="30" customHeight="1">
      <c r="A10" s="74"/>
      <c r="B10" s="74"/>
      <c r="C10" s="74"/>
      <c r="D10" s="98"/>
      <c r="E10" s="98"/>
      <c r="F10" s="74"/>
      <c r="G10" s="74"/>
      <c r="H10" s="98"/>
      <c r="I10" s="74"/>
      <c r="J10" s="74"/>
      <c r="K10" s="74"/>
      <c r="L10" s="60"/>
      <c r="M10" s="60"/>
      <c r="N10" s="60"/>
      <c r="O10" s="60"/>
      <c r="P10" s="74"/>
      <c r="Q10" s="74"/>
      <c r="R10" s="74"/>
      <c r="S10" s="74" t="s">
        <v>60</v>
      </c>
    </row>
    <row r="11" spans="1:19" s="12" customFormat="1" ht="30" customHeight="1">
      <c r="A11" s="74"/>
      <c r="B11" s="74"/>
      <c r="C11" s="74"/>
      <c r="D11" s="98"/>
      <c r="E11" s="98"/>
      <c r="F11" s="74"/>
      <c r="G11" s="74"/>
      <c r="H11" s="98"/>
      <c r="I11" s="74"/>
      <c r="J11" s="74"/>
      <c r="K11" s="74"/>
      <c r="L11" s="60"/>
      <c r="M11" s="60"/>
      <c r="N11" s="60"/>
      <c r="O11" s="60"/>
      <c r="P11" s="74"/>
      <c r="Q11" s="74"/>
      <c r="R11" s="74"/>
      <c r="S11" s="74" t="s">
        <v>60</v>
      </c>
    </row>
    <row r="12" spans="1:19" s="10" customFormat="1" ht="30" customHeight="1">
      <c r="A12" s="74"/>
      <c r="B12" s="74"/>
      <c r="C12" s="74"/>
      <c r="D12" s="98"/>
      <c r="E12" s="98"/>
      <c r="F12" s="74"/>
      <c r="G12" s="74"/>
      <c r="H12" s="98"/>
      <c r="I12" s="74"/>
      <c r="J12" s="74"/>
      <c r="K12" s="74"/>
      <c r="L12" s="60"/>
      <c r="M12" s="60"/>
      <c r="N12" s="60"/>
      <c r="O12" s="107"/>
      <c r="P12" s="74"/>
      <c r="Q12" s="74"/>
      <c r="R12" s="74"/>
      <c r="S12" s="74" t="s">
        <v>60</v>
      </c>
    </row>
    <row r="13" spans="1:19" s="12" customFormat="1" ht="30" customHeight="1">
      <c r="A13" s="74"/>
      <c r="B13" s="74"/>
      <c r="C13" s="74"/>
      <c r="D13" s="98"/>
      <c r="E13" s="98"/>
      <c r="F13" s="74"/>
      <c r="G13" s="74"/>
      <c r="H13" s="98"/>
      <c r="I13" s="74"/>
      <c r="J13" s="74"/>
      <c r="K13" s="74"/>
      <c r="L13" s="60"/>
      <c r="M13" s="60"/>
      <c r="N13" s="60"/>
      <c r="O13" s="60"/>
      <c r="P13" s="74"/>
      <c r="Q13" s="74"/>
      <c r="R13" s="74"/>
      <c r="S13" s="74" t="s">
        <v>60</v>
      </c>
    </row>
    <row r="14" spans="1:19" s="12" customFormat="1" ht="30" customHeight="1">
      <c r="A14" s="74"/>
      <c r="B14" s="74"/>
      <c r="C14" s="74"/>
      <c r="D14" s="98"/>
      <c r="E14" s="98"/>
      <c r="F14" s="74"/>
      <c r="G14" s="74"/>
      <c r="H14" s="98"/>
      <c r="I14" s="74"/>
      <c r="J14" s="74"/>
      <c r="K14" s="74"/>
      <c r="L14" s="60"/>
      <c r="M14" s="60"/>
      <c r="N14" s="60"/>
      <c r="O14" s="107"/>
      <c r="P14" s="74"/>
      <c r="Q14" s="74"/>
      <c r="R14" s="74"/>
      <c r="S14" s="74" t="s">
        <v>60</v>
      </c>
    </row>
    <row r="15" spans="1:19" ht="30" customHeight="1">
      <c r="A15" s="74"/>
      <c r="B15" s="74"/>
      <c r="C15" s="74"/>
      <c r="D15" s="98"/>
      <c r="E15" s="98"/>
      <c r="F15" s="74"/>
      <c r="G15" s="74"/>
      <c r="H15" s="98"/>
      <c r="I15" s="74"/>
      <c r="J15" s="74"/>
      <c r="K15" s="74"/>
      <c r="L15" s="60"/>
      <c r="M15" s="60"/>
      <c r="N15" s="60"/>
      <c r="O15" s="60"/>
      <c r="P15" s="74"/>
      <c r="Q15" s="74"/>
      <c r="R15" s="74"/>
      <c r="S15" s="74" t="s">
        <v>60</v>
      </c>
    </row>
    <row r="16" spans="1:19" ht="30" customHeight="1">
      <c r="A16" s="74"/>
      <c r="B16" s="74"/>
      <c r="C16" s="74"/>
      <c r="D16" s="98"/>
      <c r="E16" s="98"/>
      <c r="F16" s="74"/>
      <c r="G16" s="74"/>
      <c r="H16" s="98"/>
      <c r="I16" s="74"/>
      <c r="J16" s="74"/>
      <c r="K16" s="74"/>
      <c r="L16" s="60"/>
      <c r="M16" s="60"/>
      <c r="N16" s="60"/>
      <c r="O16" s="60"/>
      <c r="P16" s="74"/>
      <c r="Q16" s="74"/>
      <c r="R16" s="74"/>
      <c r="S16" s="74" t="s">
        <v>60</v>
      </c>
    </row>
    <row r="17" spans="1:19" s="12" customFormat="1" ht="30" customHeight="1">
      <c r="A17" s="74"/>
      <c r="B17" s="74"/>
      <c r="C17" s="74"/>
      <c r="D17" s="98"/>
      <c r="E17" s="98"/>
      <c r="F17" s="74"/>
      <c r="G17" s="74"/>
      <c r="H17" s="98"/>
      <c r="I17" s="74"/>
      <c r="J17" s="74"/>
      <c r="K17" s="74"/>
      <c r="L17" s="60"/>
      <c r="M17" s="60"/>
      <c r="N17" s="60"/>
      <c r="O17" s="107"/>
      <c r="P17" s="74"/>
      <c r="Q17" s="74"/>
      <c r="R17" s="74"/>
      <c r="S17" s="74" t="s">
        <v>60</v>
      </c>
    </row>
    <row r="18" spans="1:19" ht="30" customHeight="1">
      <c r="A18" s="74"/>
      <c r="B18" s="74"/>
      <c r="C18" s="74"/>
      <c r="D18" s="98"/>
      <c r="E18" s="98"/>
      <c r="F18" s="74"/>
      <c r="G18" s="74"/>
      <c r="H18" s="98"/>
      <c r="I18" s="74"/>
      <c r="J18" s="74"/>
      <c r="K18" s="74"/>
      <c r="L18" s="60"/>
      <c r="M18" s="60"/>
      <c r="N18" s="60"/>
      <c r="O18" s="107"/>
      <c r="P18" s="74"/>
      <c r="Q18" s="74"/>
      <c r="R18" s="74"/>
      <c r="S18" s="74" t="s">
        <v>60</v>
      </c>
    </row>
    <row r="19" spans="1:19" ht="30" customHeight="1">
      <c r="A19" s="74"/>
      <c r="B19" s="74"/>
      <c r="C19" s="74"/>
      <c r="D19" s="98"/>
      <c r="E19" s="98"/>
      <c r="F19" s="74"/>
      <c r="G19" s="74"/>
      <c r="H19" s="98"/>
      <c r="I19" s="74"/>
      <c r="J19" s="74"/>
      <c r="K19" s="74"/>
      <c r="L19" s="60"/>
      <c r="M19" s="60"/>
      <c r="N19" s="60"/>
      <c r="O19" s="107"/>
      <c r="P19" s="74"/>
      <c r="Q19" s="74"/>
      <c r="R19" s="74"/>
      <c r="S19" s="74" t="s">
        <v>60</v>
      </c>
    </row>
    <row r="20" spans="1:19" s="12" customFormat="1" ht="30" customHeight="1">
      <c r="A20" s="74"/>
      <c r="B20" s="74"/>
      <c r="C20" s="74"/>
      <c r="D20" s="98"/>
      <c r="E20" s="98"/>
      <c r="F20" s="74"/>
      <c r="G20" s="74"/>
      <c r="H20" s="98"/>
      <c r="I20" s="74"/>
      <c r="J20" s="74"/>
      <c r="K20" s="74"/>
      <c r="L20" s="60"/>
      <c r="M20" s="60"/>
      <c r="N20" s="60"/>
      <c r="O20" s="107"/>
      <c r="P20" s="74"/>
      <c r="Q20" s="74"/>
      <c r="R20" s="74"/>
      <c r="S20" s="74" t="s">
        <v>60</v>
      </c>
    </row>
    <row r="21" spans="1:19" ht="30" customHeight="1">
      <c r="A21" s="74"/>
      <c r="B21" s="74"/>
      <c r="C21" s="74"/>
      <c r="D21" s="98"/>
      <c r="E21" s="98"/>
      <c r="F21" s="74"/>
      <c r="G21" s="74"/>
      <c r="H21" s="98"/>
      <c r="I21" s="74"/>
      <c r="J21" s="74"/>
      <c r="K21" s="74"/>
      <c r="L21" s="60"/>
      <c r="M21" s="60"/>
      <c r="N21" s="60"/>
      <c r="O21" s="107"/>
      <c r="P21" s="74"/>
      <c r="Q21" s="74"/>
      <c r="R21" s="74"/>
      <c r="S21" s="74" t="s">
        <v>61</v>
      </c>
    </row>
    <row r="22" spans="1:19" ht="30" customHeight="1">
      <c r="A22" s="74"/>
      <c r="B22" s="74"/>
      <c r="C22" s="74"/>
      <c r="D22" s="98"/>
      <c r="E22" s="98"/>
      <c r="F22" s="74"/>
      <c r="G22" s="74"/>
      <c r="H22" s="98"/>
      <c r="I22" s="74"/>
      <c r="J22" s="74"/>
      <c r="K22" s="74"/>
      <c r="L22" s="60"/>
      <c r="M22" s="60"/>
      <c r="N22" s="60"/>
      <c r="O22" s="107"/>
      <c r="P22" s="74"/>
      <c r="Q22" s="74"/>
      <c r="R22" s="74"/>
      <c r="S22" s="74" t="s">
        <v>60</v>
      </c>
    </row>
    <row r="23" spans="1:19" ht="30" customHeight="1">
      <c r="A23" s="74"/>
      <c r="B23" s="74"/>
      <c r="C23" s="74"/>
      <c r="D23" s="98"/>
      <c r="E23" s="98"/>
      <c r="F23" s="74"/>
      <c r="G23" s="74"/>
      <c r="H23" s="98"/>
      <c r="I23" s="74"/>
      <c r="J23" s="74"/>
      <c r="K23" s="74"/>
      <c r="L23" s="60"/>
      <c r="M23" s="60"/>
      <c r="N23" s="60"/>
      <c r="O23" s="60"/>
      <c r="P23" s="60"/>
      <c r="Q23" s="60"/>
      <c r="R23" s="60"/>
      <c r="S23" s="60" t="s">
        <v>20</v>
      </c>
    </row>
    <row r="24" spans="1:19" ht="30" customHeight="1">
      <c r="A24" s="74"/>
      <c r="B24" s="74"/>
      <c r="C24" s="74"/>
      <c r="D24" s="98"/>
      <c r="E24" s="98"/>
      <c r="F24" s="74"/>
      <c r="G24" s="74"/>
      <c r="H24" s="98"/>
      <c r="I24" s="74"/>
      <c r="J24" s="74"/>
      <c r="K24" s="74"/>
      <c r="L24" s="60"/>
      <c r="M24" s="60"/>
      <c r="N24" s="60"/>
      <c r="O24" s="107"/>
      <c r="P24" s="74"/>
      <c r="Q24" s="74"/>
      <c r="R24" s="74"/>
      <c r="S24" s="74" t="s">
        <v>60</v>
      </c>
    </row>
    <row r="25" spans="1:19" ht="30" customHeight="1">
      <c r="A25" s="74"/>
      <c r="B25" s="74"/>
      <c r="C25" s="74"/>
      <c r="D25" s="98"/>
      <c r="E25" s="98"/>
      <c r="F25" s="74"/>
      <c r="G25" s="74"/>
      <c r="H25" s="98"/>
      <c r="I25" s="74"/>
      <c r="J25" s="74"/>
      <c r="K25" s="74"/>
      <c r="L25" s="60"/>
      <c r="M25" s="60"/>
      <c r="N25" s="60"/>
      <c r="O25" s="107"/>
      <c r="P25" s="74"/>
      <c r="Q25" s="74"/>
      <c r="R25" s="74"/>
      <c r="S25" s="74" t="s">
        <v>60</v>
      </c>
    </row>
    <row r="26" spans="1:19" ht="30" customHeight="1">
      <c r="A26" s="74"/>
      <c r="B26" s="74"/>
      <c r="C26" s="74"/>
      <c r="D26" s="98"/>
      <c r="E26" s="98"/>
      <c r="F26" s="74"/>
      <c r="G26" s="74"/>
      <c r="H26" s="98"/>
      <c r="I26" s="74"/>
      <c r="J26" s="74"/>
      <c r="K26" s="74"/>
      <c r="L26" s="60"/>
      <c r="M26" s="60"/>
      <c r="N26" s="60"/>
      <c r="O26" s="107"/>
      <c r="P26" s="74"/>
      <c r="Q26" s="74"/>
      <c r="R26" s="74"/>
      <c r="S26" s="74" t="s">
        <v>60</v>
      </c>
    </row>
    <row r="27" spans="1:19" ht="30" customHeight="1">
      <c r="A27" s="74"/>
      <c r="B27" s="74"/>
      <c r="C27" s="74"/>
      <c r="D27" s="98"/>
      <c r="E27" s="98"/>
      <c r="F27" s="74"/>
      <c r="G27" s="74"/>
      <c r="H27" s="98"/>
      <c r="I27" s="74"/>
      <c r="J27" s="74"/>
      <c r="K27" s="74"/>
      <c r="L27" s="60"/>
      <c r="M27" s="60"/>
      <c r="N27" s="60"/>
      <c r="O27" s="107"/>
      <c r="P27" s="74"/>
      <c r="Q27" s="74"/>
      <c r="R27" s="74"/>
      <c r="S27" s="74" t="s">
        <v>60</v>
      </c>
    </row>
    <row r="28" spans="1:19" s="12" customFormat="1" ht="30" customHeight="1" thickBot="1">
      <c r="A28" s="66"/>
      <c r="B28" s="79"/>
      <c r="C28" s="56"/>
      <c r="D28" s="71"/>
      <c r="E28" s="71"/>
      <c r="F28" s="71"/>
      <c r="G28" s="71"/>
      <c r="H28" s="69"/>
      <c r="I28" s="56"/>
      <c r="J28" s="56"/>
      <c r="K28" s="56"/>
      <c r="L28" s="70"/>
      <c r="M28" s="70"/>
      <c r="N28" s="70"/>
      <c r="O28" s="57"/>
      <c r="P28" s="56"/>
      <c r="Q28" s="56"/>
      <c r="R28" s="56"/>
      <c r="S28" s="58"/>
    </row>
    <row r="29" spans="1:19" s="37" customFormat="1" ht="30" customHeight="1" thickBot="1">
      <c r="A29" s="152" t="s">
        <v>5</v>
      </c>
      <c r="B29" s="153"/>
      <c r="C29" s="154"/>
      <c r="D29" s="154"/>
      <c r="E29" s="154"/>
      <c r="F29" s="154"/>
      <c r="G29" s="154"/>
      <c r="H29" s="154"/>
      <c r="I29" s="154"/>
      <c r="J29" s="154"/>
      <c r="K29" s="46">
        <v>28</v>
      </c>
      <c r="L29" s="108">
        <f>SUM(L8:L27)</f>
        <v>0</v>
      </c>
      <c r="M29" s="97">
        <f>(M12+M14+M17+M18+M19)</f>
        <v>0</v>
      </c>
      <c r="N29" s="45">
        <f>(M29-L29)</f>
        <v>0</v>
      </c>
      <c r="O29" s="47" t="e">
        <f>N29/M29*100%</f>
        <v>#DIV/0!</v>
      </c>
      <c r="P29" s="109">
        <f>SUM(P8:P27)</f>
        <v>0</v>
      </c>
      <c r="Q29" s="46">
        <f>SUM(Q8:Q27)</f>
        <v>0</v>
      </c>
      <c r="R29" s="46">
        <f>SUM(R8:R27)</f>
        <v>0</v>
      </c>
      <c r="S29" s="48">
        <f>SUM(S8:S27)</f>
        <v>0</v>
      </c>
    </row>
    <row r="30" spans="1:19" s="37" customFormat="1" ht="30" customHeight="1" thickBot="1">
      <c r="A30" s="147" t="s">
        <v>19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50">
        <f>N29</f>
        <v>0</v>
      </c>
      <c r="M30" s="151"/>
      <c r="N30" s="143" t="s">
        <v>17</v>
      </c>
      <c r="O30" s="144"/>
      <c r="P30" s="44">
        <f>P29/23</f>
        <v>0</v>
      </c>
      <c r="Q30" s="35">
        <v>0</v>
      </c>
      <c r="R30" s="35">
        <v>0</v>
      </c>
      <c r="S30" s="36">
        <v>0</v>
      </c>
    </row>
    <row r="31" spans="1:19" s="37" customFormat="1" ht="30" customHeight="1" thickBot="1">
      <c r="A31" s="143" t="s">
        <v>18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5" t="e">
        <f>N29/M29*100%</f>
        <v>#DIV/0!</v>
      </c>
      <c r="M31" s="146"/>
      <c r="N31" s="41"/>
      <c r="O31" s="43"/>
      <c r="P31" s="42"/>
      <c r="Q31" s="42"/>
      <c r="R31" s="42"/>
      <c r="S31" s="42"/>
    </row>
    <row r="32" ht="30" customHeight="1">
      <c r="O32" s="5"/>
    </row>
    <row r="33" spans="1:16" ht="30" customHeight="1">
      <c r="A33" s="155" t="s">
        <v>38</v>
      </c>
      <c r="B33" s="155"/>
      <c r="C33" s="155"/>
      <c r="D33" s="155"/>
      <c r="E33" s="155"/>
      <c r="F33" s="155"/>
      <c r="G33" s="155"/>
      <c r="H33" s="155"/>
      <c r="I33" s="52"/>
      <c r="J33" s="33"/>
      <c r="K33" s="33"/>
      <c r="L33" s="6"/>
      <c r="M33" s="6"/>
      <c r="N33" s="6"/>
      <c r="O33" s="6"/>
      <c r="P33" s="6"/>
    </row>
    <row r="34" spans="1:15" ht="30" customHeight="1">
      <c r="A34" s="155" t="s">
        <v>39</v>
      </c>
      <c r="B34" s="155"/>
      <c r="C34" s="155"/>
      <c r="D34" s="155"/>
      <c r="E34" s="155"/>
      <c r="F34" s="155"/>
      <c r="G34" s="155"/>
      <c r="H34" s="155"/>
      <c r="I34" s="52"/>
      <c r="J34" s="33"/>
      <c r="K34" s="33"/>
      <c r="L34" s="6"/>
      <c r="N34" s="8"/>
      <c r="O34" s="7"/>
    </row>
    <row r="35" spans="1:15" ht="30" customHeight="1">
      <c r="A35" s="155" t="s">
        <v>40</v>
      </c>
      <c r="B35" s="155"/>
      <c r="C35" s="155"/>
      <c r="D35" s="155"/>
      <c r="E35" s="155"/>
      <c r="F35" s="155"/>
      <c r="G35" s="155"/>
      <c r="H35" s="155"/>
      <c r="I35" s="52"/>
      <c r="J35" s="33"/>
      <c r="K35" s="33"/>
      <c r="L35" s="8"/>
      <c r="M35" s="8"/>
      <c r="N35" s="8"/>
      <c r="O35" s="9"/>
    </row>
    <row r="36" spans="1:15" ht="30" customHeight="1">
      <c r="A36" s="155" t="s">
        <v>41</v>
      </c>
      <c r="B36" s="155"/>
      <c r="C36" s="155"/>
      <c r="D36" s="155"/>
      <c r="E36" s="155"/>
      <c r="F36" s="155"/>
      <c r="G36" s="155"/>
      <c r="H36" s="155"/>
      <c r="I36" s="52"/>
      <c r="J36" s="33"/>
      <c r="K36" s="33"/>
      <c r="L36" s="8"/>
      <c r="M36" s="8"/>
      <c r="N36" s="8"/>
      <c r="O36" s="9"/>
    </row>
    <row r="37" spans="1:14" ht="30" customHeight="1">
      <c r="A37" s="155" t="s">
        <v>42</v>
      </c>
      <c r="B37" s="155"/>
      <c r="C37" s="155"/>
      <c r="D37" s="155"/>
      <c r="E37" s="155"/>
      <c r="F37" s="155"/>
      <c r="G37" s="155"/>
      <c r="H37" s="155"/>
      <c r="I37" s="52"/>
      <c r="J37" s="33"/>
      <c r="K37" s="33"/>
      <c r="L37" s="8"/>
      <c r="M37" s="8"/>
      <c r="N37" s="8"/>
    </row>
    <row r="38" spans="1:15" ht="30" customHeight="1">
      <c r="A38" s="155" t="s">
        <v>43</v>
      </c>
      <c r="B38" s="155"/>
      <c r="C38" s="155"/>
      <c r="D38" s="155"/>
      <c r="E38" s="155"/>
      <c r="F38" s="155"/>
      <c r="G38" s="155"/>
      <c r="H38" s="155"/>
      <c r="I38" s="52"/>
      <c r="J38" s="33"/>
      <c r="K38" s="33"/>
      <c r="M38" s="9"/>
      <c r="O38" s="7"/>
    </row>
    <row r="39" spans="1:11" ht="30" customHeight="1">
      <c r="A39" s="155" t="s">
        <v>44</v>
      </c>
      <c r="B39" s="155"/>
      <c r="C39" s="155"/>
      <c r="D39" s="155"/>
      <c r="E39" s="155"/>
      <c r="F39" s="155"/>
      <c r="G39" s="155"/>
      <c r="H39" s="155"/>
      <c r="I39" s="52"/>
      <c r="J39" s="33"/>
      <c r="K39" s="33"/>
    </row>
    <row r="40" spans="1:11" ht="30" customHeight="1">
      <c r="A40" s="155" t="s">
        <v>45</v>
      </c>
      <c r="B40" s="155"/>
      <c r="C40" s="155"/>
      <c r="D40" s="155"/>
      <c r="E40" s="155"/>
      <c r="F40" s="155"/>
      <c r="G40" s="155"/>
      <c r="H40" s="155"/>
      <c r="I40" s="52"/>
      <c r="J40" s="33"/>
      <c r="K40" s="33"/>
    </row>
    <row r="41" spans="8:11" ht="30" customHeight="1">
      <c r="H41" s="94"/>
      <c r="I41" s="52"/>
      <c r="J41" s="33"/>
      <c r="K41" s="33"/>
    </row>
    <row r="42" spans="1:11" ht="30" customHeight="1">
      <c r="A42" s="156" t="s">
        <v>46</v>
      </c>
      <c r="B42" s="156"/>
      <c r="C42" s="156"/>
      <c r="D42" s="156"/>
      <c r="E42" s="156"/>
      <c r="F42" s="156"/>
      <c r="G42" s="156"/>
      <c r="H42" s="156"/>
      <c r="I42" s="52"/>
      <c r="J42" s="33"/>
      <c r="K42" s="33"/>
    </row>
  </sheetData>
  <sheetProtection/>
  <mergeCells count="20">
    <mergeCell ref="A38:H38"/>
    <mergeCell ref="A39:H39"/>
    <mergeCell ref="A40:H40"/>
    <mergeCell ref="A42:H42"/>
    <mergeCell ref="A5:M5"/>
    <mergeCell ref="A33:H33"/>
    <mergeCell ref="A34:H34"/>
    <mergeCell ref="A35:H35"/>
    <mergeCell ref="A36:H36"/>
    <mergeCell ref="A37:H37"/>
    <mergeCell ref="A1:S1"/>
    <mergeCell ref="A2:S2"/>
    <mergeCell ref="A3:S3"/>
    <mergeCell ref="A4:S4"/>
    <mergeCell ref="N30:O30"/>
    <mergeCell ref="L31:M31"/>
    <mergeCell ref="A30:K30"/>
    <mergeCell ref="A31:K31"/>
    <mergeCell ref="L30:M30"/>
    <mergeCell ref="A29:J29"/>
  </mergeCells>
  <printOptions horizontalCentered="1"/>
  <pageMargins left="0" right="0" top="0.7874015748031497" bottom="0.7874015748031497" header="0.5118110236220472" footer="0.5118110236220472"/>
  <pageSetup fitToHeight="2" horizontalDpi="300" verticalDpi="3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60" zoomScaleNormal="60" zoomScalePageLayoutView="0" workbookViewId="0" topLeftCell="A1">
      <selection activeCell="I8" sqref="I8"/>
    </sheetView>
  </sheetViews>
  <sheetFormatPr defaultColWidth="9.140625" defaultRowHeight="30" customHeight="1"/>
  <cols>
    <col min="1" max="1" width="16.8515625" style="4" bestFit="1" customWidth="1"/>
    <col min="2" max="2" width="18.8515625" style="4" bestFit="1" customWidth="1"/>
    <col min="3" max="3" width="21.28125" style="13" bestFit="1" customWidth="1"/>
    <col min="4" max="4" width="47.7109375" style="13" customWidth="1"/>
    <col min="5" max="5" width="22.421875" style="13" bestFit="1" customWidth="1"/>
    <col min="6" max="6" width="21.8515625" style="13" bestFit="1" customWidth="1"/>
    <col min="7" max="7" width="15.57421875" style="13" customWidth="1"/>
    <col min="8" max="8" width="32.7109375" style="13" customWidth="1"/>
    <col min="9" max="9" width="13.28125" style="13" bestFit="1" customWidth="1"/>
    <col min="10" max="10" width="15.421875" style="13" bestFit="1" customWidth="1"/>
    <col min="11" max="11" width="17.421875" style="13" bestFit="1" customWidth="1"/>
    <col min="12" max="12" width="17.8515625" style="4" customWidth="1"/>
    <col min="13" max="13" width="19.00390625" style="13" bestFit="1" customWidth="1"/>
    <col min="14" max="14" width="19.57421875" style="13" customWidth="1"/>
    <col min="15" max="15" width="11.57421875" style="13" bestFit="1" customWidth="1"/>
    <col min="16" max="16" width="16.28125" style="13" customWidth="1"/>
    <col min="17" max="17" width="17.57421875" style="13" customWidth="1"/>
    <col min="18" max="18" width="11.00390625" style="13" customWidth="1"/>
    <col min="19" max="19" width="18.28125" style="13" customWidth="1"/>
    <col min="20" max="16384" width="9.140625" style="13" customWidth="1"/>
  </cols>
  <sheetData>
    <row r="1" spans="1:19" ht="30" customHeight="1">
      <c r="A1" s="140" t="s">
        <v>15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30" customHeight="1">
      <c r="A2" s="140" t="s">
        <v>16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19" ht="30" customHeight="1">
      <c r="A3" s="141" t="s">
        <v>71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ht="30" customHeight="1">
      <c r="A4" s="157" t="s">
        <v>21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15" ht="30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9" ht="57">
      <c r="A6" s="87" t="s">
        <v>22</v>
      </c>
      <c r="B6" s="88" t="s">
        <v>24</v>
      </c>
      <c r="C6" s="89" t="s">
        <v>25</v>
      </c>
      <c r="D6" s="89" t="s">
        <v>1</v>
      </c>
      <c r="E6" s="89" t="s">
        <v>26</v>
      </c>
      <c r="F6" s="89" t="s">
        <v>27</v>
      </c>
      <c r="G6" s="89" t="s">
        <v>28</v>
      </c>
      <c r="H6" s="82" t="s">
        <v>65</v>
      </c>
      <c r="I6" s="14" t="s">
        <v>6</v>
      </c>
      <c r="J6" s="14" t="s">
        <v>2</v>
      </c>
      <c r="K6" s="14" t="s">
        <v>14</v>
      </c>
      <c r="L6" s="15" t="s">
        <v>4</v>
      </c>
      <c r="M6" s="15" t="s">
        <v>3</v>
      </c>
      <c r="N6" s="15" t="s">
        <v>0</v>
      </c>
      <c r="O6" s="15" t="s">
        <v>7</v>
      </c>
      <c r="P6" s="16" t="s">
        <v>9</v>
      </c>
      <c r="Q6" s="16" t="s">
        <v>10</v>
      </c>
      <c r="R6" s="16" t="s">
        <v>12</v>
      </c>
      <c r="S6" s="17" t="s">
        <v>11</v>
      </c>
    </row>
    <row r="7" spans="1:19" s="4" customFormat="1" ht="31.5" customHeight="1" thickBot="1">
      <c r="A7" s="100" t="s">
        <v>48</v>
      </c>
      <c r="B7" s="100" t="s">
        <v>49</v>
      </c>
      <c r="C7" s="100" t="s">
        <v>50</v>
      </c>
      <c r="D7" s="100" t="s">
        <v>51</v>
      </c>
      <c r="E7" s="100" t="s">
        <v>52</v>
      </c>
      <c r="F7" s="100" t="s">
        <v>53</v>
      </c>
      <c r="G7" s="100" t="s">
        <v>54</v>
      </c>
      <c r="H7" s="100" t="s">
        <v>55</v>
      </c>
      <c r="I7" s="99"/>
      <c r="J7" s="99"/>
      <c r="K7" s="101"/>
      <c r="L7" s="102"/>
      <c r="M7" s="102"/>
      <c r="N7" s="102"/>
      <c r="O7" s="102"/>
      <c r="P7" s="102"/>
      <c r="Q7" s="102"/>
      <c r="R7" s="102"/>
      <c r="S7" s="103"/>
    </row>
    <row r="8" spans="1:19" ht="30" customHeight="1">
      <c r="A8" s="18" t="s">
        <v>67</v>
      </c>
      <c r="B8" s="85" t="s">
        <v>57</v>
      </c>
      <c r="C8" s="19"/>
      <c r="D8" s="21" t="s">
        <v>70</v>
      </c>
      <c r="E8" s="114" t="s">
        <v>34</v>
      </c>
      <c r="F8" s="114" t="s">
        <v>35</v>
      </c>
      <c r="G8" s="114" t="s">
        <v>32</v>
      </c>
      <c r="H8" s="114"/>
      <c r="I8" s="114"/>
      <c r="J8" s="114" t="s">
        <v>23</v>
      </c>
      <c r="K8" s="20">
        <v>1</v>
      </c>
      <c r="L8" s="55"/>
      <c r="M8" s="55"/>
      <c r="N8" s="116">
        <f>(M8-L8)</f>
        <v>0</v>
      </c>
      <c r="O8" s="117" t="e">
        <f>N8/M8*100%</f>
        <v>#DIV/0!</v>
      </c>
      <c r="P8" s="20">
        <v>16</v>
      </c>
      <c r="Q8" s="20">
        <v>0</v>
      </c>
      <c r="R8" s="20">
        <v>0</v>
      </c>
      <c r="S8" s="22">
        <v>0</v>
      </c>
    </row>
    <row r="9" spans="1:19" ht="30" customHeight="1">
      <c r="A9" s="23"/>
      <c r="B9" s="86"/>
      <c r="C9" s="24"/>
      <c r="D9" s="26"/>
      <c r="E9" s="25"/>
      <c r="F9" s="25"/>
      <c r="G9" s="25"/>
      <c r="H9" s="25"/>
      <c r="I9" s="25"/>
      <c r="J9" s="25"/>
      <c r="K9" s="25"/>
      <c r="L9" s="27"/>
      <c r="M9" s="27"/>
      <c r="N9" s="30"/>
      <c r="O9" s="28"/>
      <c r="P9" s="25"/>
      <c r="Q9" s="25"/>
      <c r="R9" s="25"/>
      <c r="S9" s="29"/>
    </row>
    <row r="10" spans="1:19" ht="30" customHeight="1">
      <c r="A10" s="23"/>
      <c r="B10" s="86"/>
      <c r="C10" s="24"/>
      <c r="D10" s="26"/>
      <c r="E10" s="25"/>
      <c r="F10" s="25"/>
      <c r="G10" s="25"/>
      <c r="H10" s="25"/>
      <c r="I10" s="25"/>
      <c r="J10" s="25"/>
      <c r="K10" s="25"/>
      <c r="L10" s="27"/>
      <c r="M10" s="27"/>
      <c r="N10" s="30"/>
      <c r="O10" s="28"/>
      <c r="P10" s="25"/>
      <c r="Q10" s="25"/>
      <c r="R10" s="25"/>
      <c r="S10" s="29"/>
    </row>
    <row r="11" spans="1:19" ht="30" customHeight="1">
      <c r="A11" s="23"/>
      <c r="B11" s="86"/>
      <c r="C11" s="24"/>
      <c r="D11" s="63"/>
      <c r="E11" s="25"/>
      <c r="F11" s="25"/>
      <c r="G11" s="25"/>
      <c r="H11" s="25"/>
      <c r="I11" s="25"/>
      <c r="J11" s="25"/>
      <c r="K11" s="25"/>
      <c r="L11" s="27"/>
      <c r="M11" s="27"/>
      <c r="N11" s="30"/>
      <c r="O11" s="28"/>
      <c r="P11" s="25"/>
      <c r="Q11" s="25"/>
      <c r="R11" s="25"/>
      <c r="S11" s="29"/>
    </row>
    <row r="12" spans="1:19" ht="30" customHeight="1">
      <c r="A12" s="23"/>
      <c r="B12" s="86"/>
      <c r="C12" s="24"/>
      <c r="D12" s="26"/>
      <c r="E12" s="25"/>
      <c r="F12" s="25"/>
      <c r="G12" s="25"/>
      <c r="H12" s="25"/>
      <c r="I12" s="25"/>
      <c r="J12" s="25"/>
      <c r="K12" s="25"/>
      <c r="L12" s="49"/>
      <c r="M12" s="27"/>
      <c r="N12" s="30"/>
      <c r="O12" s="28"/>
      <c r="P12" s="25"/>
      <c r="Q12" s="25"/>
      <c r="R12" s="25"/>
      <c r="S12" s="29"/>
    </row>
    <row r="13" spans="1:19" ht="30" customHeight="1">
      <c r="A13" s="23"/>
      <c r="B13" s="86"/>
      <c r="C13" s="24"/>
      <c r="D13" s="26"/>
      <c r="E13" s="25"/>
      <c r="F13" s="25"/>
      <c r="G13" s="25"/>
      <c r="H13" s="25"/>
      <c r="I13" s="25"/>
      <c r="J13" s="25"/>
      <c r="K13" s="25"/>
      <c r="L13" s="49"/>
      <c r="M13" s="27"/>
      <c r="N13" s="118"/>
      <c r="O13" s="119"/>
      <c r="P13" s="25"/>
      <c r="Q13" s="25"/>
      <c r="R13" s="25"/>
      <c r="S13" s="29"/>
    </row>
    <row r="14" spans="1:19" ht="33" customHeight="1">
      <c r="A14" s="23"/>
      <c r="B14" s="86"/>
      <c r="C14" s="24"/>
      <c r="D14" s="26"/>
      <c r="E14" s="25"/>
      <c r="F14" s="25"/>
      <c r="G14" s="25"/>
      <c r="H14" s="115"/>
      <c r="I14" s="115"/>
      <c r="J14" s="115"/>
      <c r="K14" s="25"/>
      <c r="L14" s="27"/>
      <c r="M14" s="27"/>
      <c r="N14" s="30"/>
      <c r="O14" s="28"/>
      <c r="P14" s="25"/>
      <c r="Q14" s="25"/>
      <c r="R14" s="25"/>
      <c r="S14" s="29"/>
    </row>
    <row r="15" spans="1:19" ht="30" customHeight="1">
      <c r="A15" s="23"/>
      <c r="B15" s="86"/>
      <c r="C15" s="24"/>
      <c r="D15" s="26"/>
      <c r="E15" s="26"/>
      <c r="F15" s="26"/>
      <c r="G15" s="25"/>
      <c r="H15" s="26"/>
      <c r="I15" s="25"/>
      <c r="J15" s="25"/>
      <c r="K15" s="25"/>
      <c r="L15" s="49"/>
      <c r="M15" s="27"/>
      <c r="N15" s="30"/>
      <c r="O15" s="28"/>
      <c r="P15" s="25"/>
      <c r="Q15" s="25"/>
      <c r="R15" s="25"/>
      <c r="S15" s="29"/>
    </row>
    <row r="16" spans="1:19" s="38" customFormat="1" ht="30" customHeight="1" thickBot="1">
      <c r="A16" s="152" t="s">
        <v>5</v>
      </c>
      <c r="B16" s="153"/>
      <c r="C16" s="154"/>
      <c r="D16" s="154"/>
      <c r="E16" s="154"/>
      <c r="F16" s="154"/>
      <c r="G16" s="154"/>
      <c r="H16" s="154"/>
      <c r="I16" s="154"/>
      <c r="J16" s="154"/>
      <c r="K16" s="46">
        <f>SUM(K8:K15)</f>
        <v>1</v>
      </c>
      <c r="L16" s="64">
        <f>(L8+L9+L10+L11+L12+L13+L14+L15)</f>
        <v>0</v>
      </c>
      <c r="M16" s="64">
        <f>(M8+M9+M10+M11+M12+M13+M14+M15)</f>
        <v>0</v>
      </c>
      <c r="N16" s="45">
        <f>M16-L16</f>
        <v>0</v>
      </c>
      <c r="O16" s="65" t="e">
        <f>N16/M16*100%</f>
        <v>#DIV/0!</v>
      </c>
      <c r="P16" s="50">
        <f>SUM(P8:P15)</f>
        <v>16</v>
      </c>
      <c r="Q16" s="50">
        <f>SUM(Q8:Q15)</f>
        <v>0</v>
      </c>
      <c r="R16" s="50">
        <f>SUM(R8:R15)</f>
        <v>0</v>
      </c>
      <c r="S16" s="51">
        <f>SUM(S8:S15)</f>
        <v>0</v>
      </c>
    </row>
    <row r="17" spans="1:19" s="38" customFormat="1" ht="30" customHeight="1" thickBot="1">
      <c r="A17" s="147" t="s">
        <v>19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60"/>
      <c r="L17" s="161">
        <f>N16</f>
        <v>0</v>
      </c>
      <c r="M17" s="162"/>
      <c r="N17" s="143" t="s">
        <v>17</v>
      </c>
      <c r="O17" s="144"/>
      <c r="P17" s="39">
        <f>P16/K16</f>
        <v>16</v>
      </c>
      <c r="Q17" s="35">
        <f>Q16/16</f>
        <v>0</v>
      </c>
      <c r="R17" s="35">
        <f>R16/K16*100%</f>
        <v>0</v>
      </c>
      <c r="S17" s="36">
        <f>S16/K16*100%</f>
        <v>0</v>
      </c>
    </row>
    <row r="18" spans="1:14" s="38" customFormat="1" ht="30" customHeight="1" thickBot="1">
      <c r="A18" s="143" t="s">
        <v>18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4"/>
      <c r="L18" s="158" t="e">
        <f>N16/M16*100%</f>
        <v>#DIV/0!</v>
      </c>
      <c r="M18" s="159"/>
      <c r="N18" s="31"/>
    </row>
    <row r="20" spans="1:10" ht="30" customHeight="1">
      <c r="A20" s="155" t="s">
        <v>38</v>
      </c>
      <c r="B20" s="155"/>
      <c r="C20" s="155"/>
      <c r="D20" s="155"/>
      <c r="E20" s="155"/>
      <c r="F20" s="52"/>
      <c r="G20" s="33"/>
      <c r="H20" s="33"/>
      <c r="I20" s="6"/>
      <c r="J20" s="6"/>
    </row>
    <row r="21" spans="1:10" ht="30" customHeight="1">
      <c r="A21" s="155" t="s">
        <v>39</v>
      </c>
      <c r="B21" s="155"/>
      <c r="C21" s="155"/>
      <c r="D21" s="155"/>
      <c r="E21" s="155"/>
      <c r="F21" s="155"/>
      <c r="G21" s="155"/>
      <c r="H21" s="155"/>
      <c r="I21" s="155"/>
      <c r="J21" s="155"/>
    </row>
    <row r="22" spans="1:10" ht="30" customHeight="1">
      <c r="A22" s="155" t="s">
        <v>40</v>
      </c>
      <c r="B22" s="155"/>
      <c r="C22" s="155"/>
      <c r="D22" s="155"/>
      <c r="E22" s="155"/>
      <c r="F22" s="52"/>
      <c r="G22" s="33"/>
      <c r="H22" s="33"/>
      <c r="I22" s="8"/>
      <c r="J22" s="8"/>
    </row>
    <row r="23" spans="1:10" ht="30" customHeight="1">
      <c r="A23" s="155" t="s">
        <v>41</v>
      </c>
      <c r="B23" s="155"/>
      <c r="C23" s="155"/>
      <c r="D23" s="155"/>
      <c r="E23" s="155"/>
      <c r="F23" s="52"/>
      <c r="G23" s="33"/>
      <c r="H23" s="33"/>
      <c r="I23" s="8"/>
      <c r="J23" s="8"/>
    </row>
    <row r="24" spans="1:10" ht="30" customHeight="1">
      <c r="A24" s="155" t="s">
        <v>42</v>
      </c>
      <c r="B24" s="155"/>
      <c r="C24" s="155"/>
      <c r="D24" s="155"/>
      <c r="E24" s="155"/>
      <c r="F24" s="52"/>
      <c r="G24" s="33"/>
      <c r="H24" s="33"/>
      <c r="I24" s="8"/>
      <c r="J24" s="8"/>
    </row>
    <row r="25" spans="1:10" ht="30" customHeight="1">
      <c r="A25" s="155" t="s">
        <v>43</v>
      </c>
      <c r="B25" s="155"/>
      <c r="C25" s="155"/>
      <c r="D25" s="155"/>
      <c r="E25" s="155"/>
      <c r="F25" s="52"/>
      <c r="G25" s="33"/>
      <c r="H25" s="33"/>
      <c r="I25" s="1"/>
      <c r="J25" s="9"/>
    </row>
    <row r="26" spans="1:10" ht="30" customHeight="1">
      <c r="A26" s="155" t="s">
        <v>44</v>
      </c>
      <c r="B26" s="155"/>
      <c r="C26" s="155"/>
      <c r="D26" s="155"/>
      <c r="E26" s="155"/>
      <c r="F26" s="155"/>
      <c r="G26" s="33"/>
      <c r="H26" s="33"/>
      <c r="I26" s="1"/>
      <c r="J26" s="1"/>
    </row>
    <row r="27" spans="1:10" ht="30" customHeight="1">
      <c r="A27" s="155" t="s">
        <v>45</v>
      </c>
      <c r="B27" s="155"/>
      <c r="C27" s="155"/>
      <c r="D27" s="155"/>
      <c r="E27" s="155"/>
      <c r="F27" s="52"/>
      <c r="G27" s="33"/>
      <c r="H27" s="33"/>
      <c r="I27" s="1"/>
      <c r="J27" s="1"/>
    </row>
    <row r="28" spans="5:10" ht="30" customHeight="1">
      <c r="E28" s="94"/>
      <c r="F28" s="52"/>
      <c r="G28" s="33"/>
      <c r="H28" s="33"/>
      <c r="I28" s="1"/>
      <c r="J28" s="1"/>
    </row>
    <row r="29" spans="1:10" ht="30" customHeight="1">
      <c r="A29" s="156" t="s">
        <v>46</v>
      </c>
      <c r="B29" s="156"/>
      <c r="C29" s="156"/>
      <c r="D29" s="156"/>
      <c r="E29" s="156"/>
      <c r="F29" s="52"/>
      <c r="G29" s="33"/>
      <c r="H29" s="33"/>
      <c r="I29" s="1"/>
      <c r="J29" s="1"/>
    </row>
  </sheetData>
  <sheetProtection/>
  <mergeCells count="19">
    <mergeCell ref="A25:E25"/>
    <mergeCell ref="A27:E27"/>
    <mergeCell ref="A26:F26"/>
    <mergeCell ref="A29:E29"/>
    <mergeCell ref="A20:E20"/>
    <mergeCell ref="A21:J21"/>
    <mergeCell ref="A23:E23"/>
    <mergeCell ref="A22:E22"/>
    <mergeCell ref="A24:E24"/>
    <mergeCell ref="N17:O17"/>
    <mergeCell ref="A1:S1"/>
    <mergeCell ref="A2:S2"/>
    <mergeCell ref="A3:S3"/>
    <mergeCell ref="A4:S4"/>
    <mergeCell ref="A18:K18"/>
    <mergeCell ref="L18:M18"/>
    <mergeCell ref="A16:J16"/>
    <mergeCell ref="A17:K17"/>
    <mergeCell ref="L17:M17"/>
  </mergeCells>
  <printOptions horizontalCentered="1"/>
  <pageMargins left="0.5905511811023623" right="0.5905511811023623" top="1.968503937007874" bottom="0.787401574803149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75" zoomScaleNormal="75" zoomScalePageLayoutView="0" workbookViewId="0" topLeftCell="A1">
      <selection activeCell="I15" sqref="I15"/>
    </sheetView>
  </sheetViews>
  <sheetFormatPr defaultColWidth="9.140625" defaultRowHeight="30" customHeight="1"/>
  <cols>
    <col min="1" max="1" width="16.8515625" style="32" bestFit="1" customWidth="1"/>
    <col min="2" max="2" width="18.8515625" style="32" bestFit="1" customWidth="1"/>
    <col min="3" max="3" width="21.28125" style="32" bestFit="1" customWidth="1"/>
    <col min="4" max="4" width="31.421875" style="32" customWidth="1"/>
    <col min="5" max="5" width="21.8515625" style="32" customWidth="1"/>
    <col min="6" max="7" width="17.8515625" style="32" customWidth="1"/>
    <col min="8" max="8" width="39.28125" style="32" customWidth="1"/>
    <col min="9" max="16384" width="9.140625" style="32" customWidth="1"/>
  </cols>
  <sheetData>
    <row r="1" spans="1:8" ht="30" customHeight="1" thickBot="1">
      <c r="A1" s="33"/>
      <c r="B1" s="33"/>
      <c r="C1" s="33"/>
      <c r="D1" s="33"/>
      <c r="E1" s="33"/>
      <c r="F1" s="33"/>
      <c r="G1" s="33"/>
      <c r="H1" s="33"/>
    </row>
    <row r="2" spans="1:8" s="13" customFormat="1" ht="14.25">
      <c r="A2" s="87" t="s">
        <v>22</v>
      </c>
      <c r="B2" s="88" t="s">
        <v>24</v>
      </c>
      <c r="C2" s="89" t="s">
        <v>25</v>
      </c>
      <c r="D2" s="89" t="s">
        <v>1</v>
      </c>
      <c r="E2" s="89" t="s">
        <v>26</v>
      </c>
      <c r="F2" s="89" t="s">
        <v>27</v>
      </c>
      <c r="G2" s="89" t="s">
        <v>28</v>
      </c>
      <c r="H2" s="82" t="s">
        <v>65</v>
      </c>
    </row>
    <row r="3" spans="1:8" s="13" customFormat="1" ht="23.25" customHeight="1">
      <c r="A3" s="104"/>
      <c r="B3" s="104"/>
      <c r="C3" s="105"/>
      <c r="D3" s="105"/>
      <c r="E3" s="105"/>
      <c r="F3" s="105"/>
      <c r="G3" s="105"/>
      <c r="H3" s="105"/>
    </row>
    <row r="4" spans="1:8" s="4" customFormat="1" ht="25.5" customHeight="1">
      <c r="A4" s="100" t="s">
        <v>48</v>
      </c>
      <c r="B4" s="100" t="s">
        <v>49</v>
      </c>
      <c r="C4" s="100" t="s">
        <v>50</v>
      </c>
      <c r="D4" s="100" t="s">
        <v>51</v>
      </c>
      <c r="E4" s="100" t="s">
        <v>52</v>
      </c>
      <c r="F4" s="100" t="s">
        <v>53</v>
      </c>
      <c r="G4" s="100" t="s">
        <v>54</v>
      </c>
      <c r="H4" s="100" t="s">
        <v>55</v>
      </c>
    </row>
    <row r="5" spans="1:8" s="34" customFormat="1" ht="62.25" customHeight="1">
      <c r="A5" s="74" t="s">
        <v>56</v>
      </c>
      <c r="B5" s="74" t="s">
        <v>66</v>
      </c>
      <c r="C5" s="11" t="s">
        <v>93</v>
      </c>
      <c r="D5" s="11" t="s">
        <v>94</v>
      </c>
      <c r="E5" s="11" t="s">
        <v>37</v>
      </c>
      <c r="F5" s="11" t="s">
        <v>47</v>
      </c>
      <c r="G5" s="11" t="s">
        <v>64</v>
      </c>
      <c r="H5" s="11" t="s">
        <v>88</v>
      </c>
    </row>
    <row r="6" spans="1:6" ht="30" customHeight="1">
      <c r="A6" s="94" t="s">
        <v>38</v>
      </c>
      <c r="B6" s="52"/>
      <c r="C6" s="33"/>
      <c r="D6" s="33"/>
      <c r="E6" s="6"/>
      <c r="F6" s="6"/>
    </row>
    <row r="7" spans="1:6" ht="30" customHeight="1">
      <c r="A7" s="94" t="s">
        <v>39</v>
      </c>
      <c r="B7" s="52"/>
      <c r="C7" s="33"/>
      <c r="D7" s="33"/>
      <c r="E7" s="6"/>
      <c r="F7" s="1"/>
    </row>
    <row r="8" spans="1:6" ht="30" customHeight="1">
      <c r="A8" s="94" t="s">
        <v>40</v>
      </c>
      <c r="B8" s="52"/>
      <c r="C8" s="33"/>
      <c r="D8" s="33"/>
      <c r="E8" s="8"/>
      <c r="F8" s="8"/>
    </row>
    <row r="9" spans="1:6" ht="30" customHeight="1">
      <c r="A9" s="94" t="s">
        <v>41</v>
      </c>
      <c r="B9" s="52"/>
      <c r="C9" s="33"/>
      <c r="D9" s="33"/>
      <c r="E9" s="8"/>
      <c r="F9" s="8"/>
    </row>
    <row r="10" spans="1:6" ht="30" customHeight="1">
      <c r="A10" s="94" t="s">
        <v>42</v>
      </c>
      <c r="B10" s="52"/>
      <c r="C10" s="33"/>
      <c r="D10" s="33"/>
      <c r="E10" s="8"/>
      <c r="F10" s="8"/>
    </row>
    <row r="11" spans="1:6" ht="30" customHeight="1">
      <c r="A11" s="94" t="s">
        <v>43</v>
      </c>
      <c r="B11" s="52"/>
      <c r="C11" s="33"/>
      <c r="D11" s="33"/>
      <c r="E11" s="1"/>
      <c r="F11" s="9"/>
    </row>
    <row r="12" spans="1:6" ht="30" customHeight="1">
      <c r="A12" s="94" t="s">
        <v>44</v>
      </c>
      <c r="B12" s="52"/>
      <c r="C12" s="33"/>
      <c r="D12" s="33"/>
      <c r="E12" s="1"/>
      <c r="F12" s="1"/>
    </row>
    <row r="13" spans="1:6" ht="30" customHeight="1">
      <c r="A13" s="94" t="s">
        <v>45</v>
      </c>
      <c r="B13" s="52"/>
      <c r="C13" s="33"/>
      <c r="D13" s="33"/>
      <c r="E13" s="1"/>
      <c r="F13" s="1"/>
    </row>
    <row r="14" spans="1:6" ht="30" customHeight="1">
      <c r="A14" s="94"/>
      <c r="B14" s="52"/>
      <c r="C14" s="33"/>
      <c r="D14" s="33"/>
      <c r="E14" s="1"/>
      <c r="F14" s="1"/>
    </row>
    <row r="15" spans="1:6" ht="30" customHeight="1">
      <c r="A15" s="95" t="s">
        <v>46</v>
      </c>
      <c r="B15" s="52"/>
      <c r="C15" s="33"/>
      <c r="D15" s="33"/>
      <c r="E15" s="1"/>
      <c r="F15" s="1"/>
    </row>
  </sheetData>
  <sheetProtection/>
  <printOptions horizontalCentered="1"/>
  <pageMargins left="0.3937007874015748" right="0.3937007874015748" top="2.1653543307086616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"/>
  <sheetViews>
    <sheetView zoomScale="75" zoomScaleNormal="75" zoomScaleSheetLayoutView="70" zoomScalePageLayoutView="0" workbookViewId="0" topLeftCell="A1">
      <selection activeCell="F13" sqref="F13"/>
    </sheetView>
  </sheetViews>
  <sheetFormatPr defaultColWidth="9.140625" defaultRowHeight="30" customHeight="1"/>
  <cols>
    <col min="1" max="1" width="16.8515625" style="32" bestFit="1" customWidth="1"/>
    <col min="2" max="2" width="18.8515625" style="32" bestFit="1" customWidth="1"/>
    <col min="3" max="3" width="21.28125" style="40" bestFit="1" customWidth="1"/>
    <col min="4" max="4" width="67.140625" style="40" bestFit="1" customWidth="1"/>
    <col min="5" max="5" width="24.28125" style="40" bestFit="1" customWidth="1"/>
    <col min="6" max="6" width="21.140625" style="40" bestFit="1" customWidth="1"/>
    <col min="7" max="7" width="12.00390625" style="40" bestFit="1" customWidth="1"/>
    <col min="8" max="8" width="44.00390625" style="40" bestFit="1" customWidth="1"/>
    <col min="9" max="16384" width="9.140625" style="32" customWidth="1"/>
  </cols>
  <sheetData>
    <row r="1" ht="30" customHeight="1" thickBot="1"/>
    <row r="2" spans="1:8" ht="14.25">
      <c r="A2" s="87" t="s">
        <v>22</v>
      </c>
      <c r="B2" s="88" t="s">
        <v>24</v>
      </c>
      <c r="C2" s="89" t="s">
        <v>25</v>
      </c>
      <c r="D2" s="89" t="s">
        <v>1</v>
      </c>
      <c r="E2" s="89" t="s">
        <v>26</v>
      </c>
      <c r="F2" s="89" t="s">
        <v>27</v>
      </c>
      <c r="G2" s="89" t="s">
        <v>28</v>
      </c>
      <c r="H2" s="82" t="s">
        <v>65</v>
      </c>
    </row>
    <row r="3" spans="1:8" s="4" customFormat="1" ht="25.5" customHeight="1">
      <c r="A3" s="100" t="s">
        <v>48</v>
      </c>
      <c r="B3" s="100" t="s">
        <v>49</v>
      </c>
      <c r="C3" s="100" t="s">
        <v>50</v>
      </c>
      <c r="D3" s="100" t="s">
        <v>51</v>
      </c>
      <c r="E3" s="100" t="s">
        <v>52</v>
      </c>
      <c r="F3" s="100" t="s">
        <v>53</v>
      </c>
      <c r="G3" s="100" t="s">
        <v>54</v>
      </c>
      <c r="H3" s="100" t="s">
        <v>55</v>
      </c>
    </row>
    <row r="4" spans="1:8" s="13" customFormat="1" ht="30" customHeight="1">
      <c r="A4" s="23" t="s">
        <v>56</v>
      </c>
      <c r="B4" s="86" t="s">
        <v>62</v>
      </c>
      <c r="C4" s="11" t="s">
        <v>237</v>
      </c>
      <c r="D4" s="63" t="s">
        <v>238</v>
      </c>
      <c r="E4" s="25" t="s">
        <v>63</v>
      </c>
      <c r="F4" s="63" t="s">
        <v>33</v>
      </c>
      <c r="G4" s="63" t="s">
        <v>30</v>
      </c>
      <c r="H4" s="26" t="s">
        <v>183</v>
      </c>
    </row>
    <row r="5" spans="1:8" ht="30" customHeight="1">
      <c r="A5" s="13"/>
      <c r="B5" s="13"/>
      <c r="C5" s="4"/>
      <c r="D5" s="4"/>
      <c r="E5" s="4"/>
      <c r="F5" s="4"/>
      <c r="G5" s="4"/>
      <c r="H5" s="4"/>
    </row>
    <row r="6" spans="1:6" ht="30" customHeight="1">
      <c r="A6" s="94" t="s">
        <v>38</v>
      </c>
      <c r="B6" s="52"/>
      <c r="C6" s="33"/>
      <c r="D6" s="33"/>
      <c r="E6" s="6"/>
      <c r="F6" s="6"/>
    </row>
    <row r="7" spans="1:6" ht="30" customHeight="1">
      <c r="A7" s="94" t="s">
        <v>39</v>
      </c>
      <c r="B7" s="52"/>
      <c r="C7" s="33"/>
      <c r="D7" s="33"/>
      <c r="E7" s="6"/>
      <c r="F7" s="1"/>
    </row>
    <row r="8" spans="1:6" ht="30" customHeight="1">
      <c r="A8" s="94" t="s">
        <v>40</v>
      </c>
      <c r="B8" s="52"/>
      <c r="C8" s="33"/>
      <c r="D8" s="33"/>
      <c r="E8" s="8"/>
      <c r="F8" s="8"/>
    </row>
    <row r="9" spans="1:6" ht="30" customHeight="1">
      <c r="A9" s="94" t="s">
        <v>41</v>
      </c>
      <c r="B9" s="52"/>
      <c r="C9" s="33"/>
      <c r="D9" s="33"/>
      <c r="E9" s="8"/>
      <c r="F9" s="8"/>
    </row>
    <row r="10" spans="1:6" ht="30" customHeight="1">
      <c r="A10" s="94" t="s">
        <v>42</v>
      </c>
      <c r="B10" s="52"/>
      <c r="C10" s="33"/>
      <c r="D10" s="33"/>
      <c r="E10" s="8"/>
      <c r="F10" s="8"/>
    </row>
    <row r="11" spans="1:6" ht="30" customHeight="1">
      <c r="A11" s="94" t="s">
        <v>43</v>
      </c>
      <c r="B11" s="52"/>
      <c r="C11" s="33"/>
      <c r="D11" s="33"/>
      <c r="E11" s="1"/>
      <c r="F11" s="9"/>
    </row>
    <row r="12" spans="1:6" ht="30" customHeight="1">
      <c r="A12" s="94" t="s">
        <v>44</v>
      </c>
      <c r="B12" s="52"/>
      <c r="C12" s="33"/>
      <c r="D12" s="33"/>
      <c r="E12" s="1"/>
      <c r="F12" s="1"/>
    </row>
    <row r="13" spans="1:6" ht="30" customHeight="1">
      <c r="A13" s="94" t="s">
        <v>45</v>
      </c>
      <c r="B13" s="52"/>
      <c r="C13" s="33"/>
      <c r="D13" s="33"/>
      <c r="E13" s="1"/>
      <c r="F13" s="1"/>
    </row>
    <row r="14" spans="1:6" ht="30" customHeight="1">
      <c r="A14" s="94"/>
      <c r="B14" s="52"/>
      <c r="C14" s="33"/>
      <c r="D14" s="33"/>
      <c r="E14" s="1"/>
      <c r="F14" s="1"/>
    </row>
    <row r="15" spans="1:6" ht="30" customHeight="1">
      <c r="A15" s="95" t="s">
        <v>46</v>
      </c>
      <c r="B15" s="52"/>
      <c r="C15" s="33"/>
      <c r="D15" s="33"/>
      <c r="E15" s="1"/>
      <c r="F15" s="1"/>
    </row>
  </sheetData>
  <sheetProtection/>
  <printOptions horizontalCentered="1"/>
  <pageMargins left="0.5905511811023623" right="0.5905511811023623" top="1.5748031496062993" bottom="0.3937007874015748" header="0.5118110236220472" footer="0.5118110236220472"/>
  <pageSetup fitToHeight="3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tabSelected="1" zoomScale="75" zoomScaleNormal="75" zoomScalePageLayoutView="50" workbookViewId="0" topLeftCell="A1">
      <selection activeCell="H63" sqref="H63"/>
    </sheetView>
  </sheetViews>
  <sheetFormatPr defaultColWidth="14.8515625" defaultRowHeight="30" customHeight="1"/>
  <cols>
    <col min="1" max="1" width="16.7109375" style="68" customWidth="1"/>
    <col min="2" max="2" width="15.421875" style="68" bestFit="1" customWidth="1"/>
    <col min="3" max="3" width="21.57421875" style="61" customWidth="1"/>
    <col min="4" max="4" width="77.8515625" style="61" bestFit="1" customWidth="1"/>
    <col min="5" max="5" width="18.421875" style="61" customWidth="1"/>
    <col min="6" max="6" width="13.00390625" style="61" bestFit="1" customWidth="1"/>
    <col min="7" max="7" width="14.421875" style="61" customWidth="1"/>
    <col min="8" max="8" width="83.28125" style="61" bestFit="1" customWidth="1"/>
    <col min="9" max="16384" width="14.8515625" style="67" customWidth="1"/>
  </cols>
  <sheetData>
    <row r="1" spans="3:8" ht="30" customHeight="1" thickBot="1">
      <c r="C1" s="68"/>
      <c r="D1" s="68"/>
      <c r="E1" s="68"/>
      <c r="F1" s="68"/>
      <c r="G1" s="68"/>
      <c r="H1" s="68"/>
    </row>
    <row r="2" spans="1:8" ht="15">
      <c r="A2" s="90" t="s">
        <v>22</v>
      </c>
      <c r="B2" s="91" t="s">
        <v>24</v>
      </c>
      <c r="C2" s="92" t="s">
        <v>25</v>
      </c>
      <c r="D2" s="92" t="s">
        <v>1</v>
      </c>
      <c r="E2" s="92" t="s">
        <v>26</v>
      </c>
      <c r="F2" s="92" t="s">
        <v>27</v>
      </c>
      <c r="G2" s="92" t="s">
        <v>28</v>
      </c>
      <c r="H2" s="82" t="s">
        <v>65</v>
      </c>
    </row>
    <row r="3" spans="1:8" s="4" customFormat="1" ht="25.5" customHeight="1">
      <c r="A3" s="100" t="s">
        <v>48</v>
      </c>
      <c r="B3" s="100" t="s">
        <v>49</v>
      </c>
      <c r="C3" s="100" t="s">
        <v>50</v>
      </c>
      <c r="D3" s="100" t="s">
        <v>51</v>
      </c>
      <c r="E3" s="100" t="s">
        <v>52</v>
      </c>
      <c r="F3" s="100" t="s">
        <v>53</v>
      </c>
      <c r="G3" s="100" t="s">
        <v>54</v>
      </c>
      <c r="H3" s="100" t="s">
        <v>55</v>
      </c>
    </row>
    <row r="4" spans="1:8" s="4" customFormat="1" ht="25.5" customHeight="1">
      <c r="A4" s="133" t="s">
        <v>233</v>
      </c>
      <c r="B4" s="134">
        <v>42682</v>
      </c>
      <c r="C4" s="133" t="s">
        <v>234</v>
      </c>
      <c r="D4" s="135" t="s">
        <v>235</v>
      </c>
      <c r="E4" s="136" t="s">
        <v>207</v>
      </c>
      <c r="F4" s="136" t="s">
        <v>29</v>
      </c>
      <c r="G4" s="133" t="s">
        <v>64</v>
      </c>
      <c r="H4" s="75" t="s">
        <v>236</v>
      </c>
    </row>
    <row r="5" spans="1:8" ht="30" customHeight="1">
      <c r="A5" s="74" t="s">
        <v>67</v>
      </c>
      <c r="B5" s="74" t="s">
        <v>80</v>
      </c>
      <c r="C5" s="110" t="s">
        <v>81</v>
      </c>
      <c r="D5" s="73" t="s">
        <v>82</v>
      </c>
      <c r="E5" s="93" t="s">
        <v>31</v>
      </c>
      <c r="F5" s="93" t="s">
        <v>29</v>
      </c>
      <c r="G5" s="93" t="s">
        <v>30</v>
      </c>
      <c r="H5" s="75" t="s">
        <v>83</v>
      </c>
    </row>
    <row r="6" spans="1:8" ht="30" customHeight="1">
      <c r="A6" s="72" t="s">
        <v>72</v>
      </c>
      <c r="B6" s="78" t="s">
        <v>100</v>
      </c>
      <c r="C6" s="110" t="s">
        <v>110</v>
      </c>
      <c r="D6" s="62" t="s">
        <v>111</v>
      </c>
      <c r="E6" s="93" t="s">
        <v>31</v>
      </c>
      <c r="F6" s="93" t="s">
        <v>29</v>
      </c>
      <c r="G6" s="93" t="s">
        <v>30</v>
      </c>
      <c r="H6" s="75" t="s">
        <v>112</v>
      </c>
    </row>
    <row r="7" spans="1:8" ht="30" customHeight="1">
      <c r="A7" s="181" t="s">
        <v>73</v>
      </c>
      <c r="B7" s="175" t="s">
        <v>100</v>
      </c>
      <c r="C7" s="163" t="s">
        <v>101</v>
      </c>
      <c r="D7" s="178" t="s">
        <v>102</v>
      </c>
      <c r="E7" s="172" t="s">
        <v>31</v>
      </c>
      <c r="F7" s="172" t="s">
        <v>29</v>
      </c>
      <c r="G7" s="172" t="s">
        <v>30</v>
      </c>
      <c r="H7" s="75" t="s">
        <v>103</v>
      </c>
    </row>
    <row r="8" spans="1:8" ht="30" customHeight="1">
      <c r="A8" s="182"/>
      <c r="B8" s="176"/>
      <c r="C8" s="164"/>
      <c r="D8" s="179"/>
      <c r="E8" s="173"/>
      <c r="F8" s="173"/>
      <c r="G8" s="173"/>
      <c r="H8" s="75" t="s">
        <v>104</v>
      </c>
    </row>
    <row r="9" spans="1:8" ht="30" customHeight="1">
      <c r="A9" s="182"/>
      <c r="B9" s="176"/>
      <c r="C9" s="164"/>
      <c r="D9" s="179"/>
      <c r="E9" s="173"/>
      <c r="F9" s="173"/>
      <c r="G9" s="173"/>
      <c r="H9" s="75" t="s">
        <v>106</v>
      </c>
    </row>
    <row r="10" spans="1:8" ht="30" customHeight="1">
      <c r="A10" s="183"/>
      <c r="B10" s="177"/>
      <c r="C10" s="165"/>
      <c r="D10" s="180"/>
      <c r="E10" s="174"/>
      <c r="F10" s="174"/>
      <c r="G10" s="174"/>
      <c r="H10" s="75" t="s">
        <v>105</v>
      </c>
    </row>
    <row r="11" spans="1:8" ht="30" customHeight="1">
      <c r="A11" s="74" t="s">
        <v>79</v>
      </c>
      <c r="B11" s="74" t="s">
        <v>89</v>
      </c>
      <c r="C11" s="110" t="s">
        <v>90</v>
      </c>
      <c r="D11" s="73" t="s">
        <v>91</v>
      </c>
      <c r="E11" s="93" t="s">
        <v>31</v>
      </c>
      <c r="F11" s="93" t="s">
        <v>29</v>
      </c>
      <c r="G11" s="93" t="s">
        <v>30</v>
      </c>
      <c r="H11" s="75" t="s">
        <v>92</v>
      </c>
    </row>
    <row r="12" spans="1:8" ht="30" customHeight="1">
      <c r="A12" s="74" t="s">
        <v>77</v>
      </c>
      <c r="B12" s="74" t="s">
        <v>89</v>
      </c>
      <c r="C12" s="110" t="s">
        <v>95</v>
      </c>
      <c r="D12" s="73" t="s">
        <v>96</v>
      </c>
      <c r="E12" s="93" t="s">
        <v>31</v>
      </c>
      <c r="F12" s="93" t="s">
        <v>29</v>
      </c>
      <c r="G12" s="93" t="s">
        <v>30</v>
      </c>
      <c r="H12" s="75" t="s">
        <v>97</v>
      </c>
    </row>
    <row r="13" spans="1:8" ht="30" customHeight="1">
      <c r="A13" s="74" t="s">
        <v>74</v>
      </c>
      <c r="B13" s="74" t="s">
        <v>78</v>
      </c>
      <c r="C13" s="110" t="s">
        <v>98</v>
      </c>
      <c r="D13" s="73" t="s">
        <v>99</v>
      </c>
      <c r="E13" s="93" t="s">
        <v>31</v>
      </c>
      <c r="F13" s="93" t="s">
        <v>29</v>
      </c>
      <c r="G13" s="93" t="s">
        <v>30</v>
      </c>
      <c r="H13" s="75" t="s">
        <v>97</v>
      </c>
    </row>
    <row r="14" spans="1:8" ht="30" customHeight="1">
      <c r="A14" s="74" t="s">
        <v>75</v>
      </c>
      <c r="B14" s="74" t="s">
        <v>76</v>
      </c>
      <c r="C14" s="110" t="s">
        <v>107</v>
      </c>
      <c r="D14" s="73" t="s">
        <v>108</v>
      </c>
      <c r="E14" s="93" t="s">
        <v>31</v>
      </c>
      <c r="F14" s="93" t="s">
        <v>29</v>
      </c>
      <c r="G14" s="93" t="s">
        <v>30</v>
      </c>
      <c r="H14" s="75" t="s">
        <v>97</v>
      </c>
    </row>
    <row r="15" spans="1:8" ht="30" customHeight="1">
      <c r="A15" s="74" t="s">
        <v>84</v>
      </c>
      <c r="B15" s="74" t="s">
        <v>86</v>
      </c>
      <c r="C15" s="110" t="s">
        <v>138</v>
      </c>
      <c r="D15" s="73" t="s">
        <v>139</v>
      </c>
      <c r="E15" s="93" t="s">
        <v>31</v>
      </c>
      <c r="F15" s="93" t="s">
        <v>29</v>
      </c>
      <c r="G15" s="93" t="s">
        <v>30</v>
      </c>
      <c r="H15" s="75" t="s">
        <v>59</v>
      </c>
    </row>
    <row r="16" spans="1:8" ht="30" customHeight="1">
      <c r="A16" s="74" t="s">
        <v>85</v>
      </c>
      <c r="B16" s="74" t="s">
        <v>115</v>
      </c>
      <c r="C16" s="110" t="s">
        <v>116</v>
      </c>
      <c r="D16" s="73" t="s">
        <v>117</v>
      </c>
      <c r="E16" s="93" t="s">
        <v>31</v>
      </c>
      <c r="F16" s="93" t="s">
        <v>29</v>
      </c>
      <c r="G16" s="93" t="s">
        <v>30</v>
      </c>
      <c r="H16" s="75" t="s">
        <v>118</v>
      </c>
    </row>
    <row r="17" spans="1:8" ht="48" customHeight="1">
      <c r="A17" s="74" t="s">
        <v>87</v>
      </c>
      <c r="B17" s="74" t="s">
        <v>119</v>
      </c>
      <c r="C17" s="110" t="s">
        <v>120</v>
      </c>
      <c r="D17" s="73" t="s">
        <v>140</v>
      </c>
      <c r="E17" s="93" t="s">
        <v>122</v>
      </c>
      <c r="F17" s="93" t="s">
        <v>29</v>
      </c>
      <c r="G17" s="93" t="s">
        <v>30</v>
      </c>
      <c r="H17" s="75" t="s">
        <v>121</v>
      </c>
    </row>
    <row r="18" spans="1:8" ht="30" customHeight="1">
      <c r="A18" s="74" t="s">
        <v>109</v>
      </c>
      <c r="B18" s="74" t="s">
        <v>115</v>
      </c>
      <c r="C18" s="110" t="s">
        <v>123</v>
      </c>
      <c r="D18" s="73" t="s">
        <v>124</v>
      </c>
      <c r="E18" s="93" t="s">
        <v>31</v>
      </c>
      <c r="F18" s="93" t="s">
        <v>29</v>
      </c>
      <c r="G18" s="93" t="s">
        <v>30</v>
      </c>
      <c r="H18" s="75" t="s">
        <v>125</v>
      </c>
    </row>
    <row r="19" spans="1:8" ht="30" customHeight="1">
      <c r="A19" s="175" t="s">
        <v>113</v>
      </c>
      <c r="B19" s="175" t="s">
        <v>119</v>
      </c>
      <c r="C19" s="163" t="s">
        <v>145</v>
      </c>
      <c r="D19" s="172" t="s">
        <v>146</v>
      </c>
      <c r="E19" s="172" t="s">
        <v>31</v>
      </c>
      <c r="F19" s="172" t="s">
        <v>29</v>
      </c>
      <c r="G19" s="172" t="s">
        <v>64</v>
      </c>
      <c r="H19" s="75" t="s">
        <v>201</v>
      </c>
    </row>
    <row r="20" spans="1:8" ht="30" customHeight="1">
      <c r="A20" s="176"/>
      <c r="B20" s="176"/>
      <c r="C20" s="164"/>
      <c r="D20" s="173"/>
      <c r="E20" s="173"/>
      <c r="F20" s="173"/>
      <c r="G20" s="173"/>
      <c r="H20" s="75" t="s">
        <v>202</v>
      </c>
    </row>
    <row r="21" spans="1:8" ht="30" customHeight="1">
      <c r="A21" s="177"/>
      <c r="B21" s="177"/>
      <c r="C21" s="165"/>
      <c r="D21" s="174"/>
      <c r="E21" s="174"/>
      <c r="F21" s="174"/>
      <c r="G21" s="174"/>
      <c r="H21" s="75" t="s">
        <v>203</v>
      </c>
    </row>
    <row r="22" spans="1:8" ht="30" customHeight="1">
      <c r="A22" s="74" t="s">
        <v>126</v>
      </c>
      <c r="B22" s="74" t="s">
        <v>119</v>
      </c>
      <c r="C22" s="110" t="s">
        <v>127</v>
      </c>
      <c r="D22" s="73" t="s">
        <v>128</v>
      </c>
      <c r="E22" s="93" t="s">
        <v>31</v>
      </c>
      <c r="F22" s="93" t="s">
        <v>29</v>
      </c>
      <c r="G22" s="93" t="s">
        <v>30</v>
      </c>
      <c r="H22" s="75" t="s">
        <v>129</v>
      </c>
    </row>
    <row r="23" spans="1:8" ht="30" customHeight="1">
      <c r="A23" s="74" t="s">
        <v>130</v>
      </c>
      <c r="B23" s="74" t="s">
        <v>147</v>
      </c>
      <c r="C23" s="74" t="s">
        <v>157</v>
      </c>
      <c r="D23" s="73" t="s">
        <v>158</v>
      </c>
      <c r="E23" s="93" t="s">
        <v>31</v>
      </c>
      <c r="F23" s="93" t="s">
        <v>29</v>
      </c>
      <c r="G23" s="93" t="s">
        <v>30</v>
      </c>
      <c r="H23" s="120" t="s">
        <v>180</v>
      </c>
    </row>
    <row r="24" spans="1:8" ht="30" customHeight="1">
      <c r="A24" s="74" t="s">
        <v>133</v>
      </c>
      <c r="B24" s="74" t="s">
        <v>134</v>
      </c>
      <c r="C24" s="74" t="s">
        <v>135</v>
      </c>
      <c r="D24" s="73" t="s">
        <v>136</v>
      </c>
      <c r="E24" s="93" t="s">
        <v>31</v>
      </c>
      <c r="F24" s="93" t="s">
        <v>29</v>
      </c>
      <c r="G24" s="93" t="s">
        <v>30</v>
      </c>
      <c r="H24" s="120" t="s">
        <v>137</v>
      </c>
    </row>
    <row r="25" spans="1:8" ht="30" customHeight="1">
      <c r="A25" s="74" t="s">
        <v>132</v>
      </c>
      <c r="B25" s="74" t="s">
        <v>159</v>
      </c>
      <c r="C25" s="74" t="s">
        <v>160</v>
      </c>
      <c r="D25" s="73" t="s">
        <v>161</v>
      </c>
      <c r="E25" s="93" t="s">
        <v>31</v>
      </c>
      <c r="F25" s="93" t="s">
        <v>29</v>
      </c>
      <c r="G25" s="93" t="s">
        <v>30</v>
      </c>
      <c r="H25" s="121" t="s">
        <v>179</v>
      </c>
    </row>
    <row r="26" spans="1:8" ht="30" customHeight="1">
      <c r="A26" s="74" t="s">
        <v>162</v>
      </c>
      <c r="B26" s="74" t="s">
        <v>114</v>
      </c>
      <c r="C26" s="74" t="s">
        <v>173</v>
      </c>
      <c r="D26" s="73" t="s">
        <v>172</v>
      </c>
      <c r="E26" s="93" t="s">
        <v>31</v>
      </c>
      <c r="F26" s="93" t="s">
        <v>29</v>
      </c>
      <c r="G26" s="93" t="s">
        <v>30</v>
      </c>
      <c r="H26" s="121" t="s">
        <v>184</v>
      </c>
    </row>
    <row r="27" spans="1:8" ht="30" customHeight="1">
      <c r="A27" s="74" t="s">
        <v>148</v>
      </c>
      <c r="B27" s="74" t="s">
        <v>149</v>
      </c>
      <c r="C27" s="74" t="s">
        <v>150</v>
      </c>
      <c r="D27" s="73" t="s">
        <v>151</v>
      </c>
      <c r="E27" s="93" t="s">
        <v>31</v>
      </c>
      <c r="F27" s="93" t="s">
        <v>29</v>
      </c>
      <c r="G27" s="93" t="s">
        <v>30</v>
      </c>
      <c r="H27" s="75" t="s">
        <v>97</v>
      </c>
    </row>
    <row r="28" spans="1:8" ht="30" customHeight="1">
      <c r="A28" s="74" t="s">
        <v>141</v>
      </c>
      <c r="B28" s="74" t="s">
        <v>142</v>
      </c>
      <c r="C28" s="74" t="s">
        <v>143</v>
      </c>
      <c r="D28" s="73" t="s">
        <v>144</v>
      </c>
      <c r="E28" s="93" t="s">
        <v>31</v>
      </c>
      <c r="F28" s="93" t="s">
        <v>29</v>
      </c>
      <c r="G28" s="93" t="s">
        <v>30</v>
      </c>
      <c r="H28" s="120" t="s">
        <v>105</v>
      </c>
    </row>
    <row r="29" spans="1:8" ht="30" customHeight="1">
      <c r="A29" s="74" t="s">
        <v>152</v>
      </c>
      <c r="B29" s="74" t="s">
        <v>153</v>
      </c>
      <c r="C29" s="74" t="s">
        <v>154</v>
      </c>
      <c r="D29" s="73" t="s">
        <v>155</v>
      </c>
      <c r="E29" s="93" t="s">
        <v>31</v>
      </c>
      <c r="F29" s="93" t="s">
        <v>29</v>
      </c>
      <c r="G29" s="93" t="s">
        <v>30</v>
      </c>
      <c r="H29" s="120" t="s">
        <v>156</v>
      </c>
    </row>
    <row r="30" spans="1:8" ht="30" customHeight="1">
      <c r="A30" s="74" t="s">
        <v>174</v>
      </c>
      <c r="B30" s="74"/>
      <c r="C30" s="74"/>
      <c r="D30" s="73" t="s">
        <v>175</v>
      </c>
      <c r="E30" s="93" t="s">
        <v>31</v>
      </c>
      <c r="F30" s="93" t="s">
        <v>29</v>
      </c>
      <c r="G30" s="93" t="s">
        <v>64</v>
      </c>
      <c r="H30" s="120" t="s">
        <v>176</v>
      </c>
    </row>
    <row r="31" spans="1:8" ht="30" customHeight="1">
      <c r="A31" s="74" t="s">
        <v>163</v>
      </c>
      <c r="B31" s="74" t="s">
        <v>164</v>
      </c>
      <c r="C31" s="74" t="s">
        <v>165</v>
      </c>
      <c r="D31" s="73" t="s">
        <v>166</v>
      </c>
      <c r="E31" s="93" t="s">
        <v>31</v>
      </c>
      <c r="F31" s="93" t="s">
        <v>29</v>
      </c>
      <c r="G31" s="93" t="s">
        <v>30</v>
      </c>
      <c r="H31" s="120" t="s">
        <v>167</v>
      </c>
    </row>
    <row r="32" spans="1:8" ht="30" customHeight="1">
      <c r="A32" s="74" t="s">
        <v>177</v>
      </c>
      <c r="B32" s="74" t="s">
        <v>131</v>
      </c>
      <c r="C32" s="74" t="s">
        <v>181</v>
      </c>
      <c r="D32" s="73" t="s">
        <v>178</v>
      </c>
      <c r="E32" s="93" t="s">
        <v>31</v>
      </c>
      <c r="F32" s="93" t="s">
        <v>29</v>
      </c>
      <c r="G32" s="93" t="s">
        <v>30</v>
      </c>
      <c r="H32" s="120" t="s">
        <v>182</v>
      </c>
    </row>
    <row r="33" spans="1:8" ht="30" customHeight="1">
      <c r="A33" s="74" t="s">
        <v>168</v>
      </c>
      <c r="B33" s="74" t="s">
        <v>131</v>
      </c>
      <c r="C33" s="74" t="s">
        <v>169</v>
      </c>
      <c r="D33" s="73" t="s">
        <v>170</v>
      </c>
      <c r="E33" s="93" t="s">
        <v>31</v>
      </c>
      <c r="F33" s="93" t="s">
        <v>29</v>
      </c>
      <c r="G33" s="93" t="s">
        <v>30</v>
      </c>
      <c r="H33" s="120" t="s">
        <v>171</v>
      </c>
    </row>
    <row r="34" spans="1:8" ht="30" customHeight="1">
      <c r="A34" s="122" t="s">
        <v>186</v>
      </c>
      <c r="B34" s="122" t="s">
        <v>190</v>
      </c>
      <c r="C34" s="122" t="s">
        <v>187</v>
      </c>
      <c r="D34" s="123" t="s">
        <v>188</v>
      </c>
      <c r="E34" s="93" t="s">
        <v>31</v>
      </c>
      <c r="F34" s="93" t="s">
        <v>29</v>
      </c>
      <c r="G34" s="93" t="s">
        <v>30</v>
      </c>
      <c r="H34" s="120" t="s">
        <v>189</v>
      </c>
    </row>
    <row r="35" spans="1:8" ht="30" customHeight="1">
      <c r="A35" s="111"/>
      <c r="B35" s="111"/>
      <c r="C35" s="111"/>
      <c r="D35" s="112"/>
      <c r="E35" s="93"/>
      <c r="F35" s="93"/>
      <c r="G35" s="93"/>
      <c r="H35" s="113"/>
    </row>
    <row r="36" spans="1:8" ht="30" customHeight="1">
      <c r="A36" s="175" t="s">
        <v>186</v>
      </c>
      <c r="B36" s="175" t="s">
        <v>191</v>
      </c>
      <c r="C36" s="175" t="s">
        <v>192</v>
      </c>
      <c r="D36" s="178" t="s">
        <v>193</v>
      </c>
      <c r="E36" s="172" t="s">
        <v>31</v>
      </c>
      <c r="F36" s="172" t="s">
        <v>29</v>
      </c>
      <c r="G36" s="172" t="s">
        <v>30</v>
      </c>
      <c r="H36" s="120" t="s">
        <v>194</v>
      </c>
    </row>
    <row r="37" spans="1:8" ht="30" customHeight="1">
      <c r="A37" s="176"/>
      <c r="B37" s="176"/>
      <c r="C37" s="176"/>
      <c r="D37" s="179"/>
      <c r="E37" s="173"/>
      <c r="F37" s="173"/>
      <c r="G37" s="173"/>
      <c r="H37" s="120" t="s">
        <v>195</v>
      </c>
    </row>
    <row r="38" spans="1:8" ht="30" customHeight="1">
      <c r="A38" s="176"/>
      <c r="B38" s="176"/>
      <c r="C38" s="176"/>
      <c r="D38" s="179"/>
      <c r="E38" s="173"/>
      <c r="F38" s="173"/>
      <c r="G38" s="173"/>
      <c r="H38" s="120" t="s">
        <v>196</v>
      </c>
    </row>
    <row r="39" spans="1:8" ht="30" customHeight="1">
      <c r="A39" s="176"/>
      <c r="B39" s="176"/>
      <c r="C39" s="176"/>
      <c r="D39" s="179"/>
      <c r="E39" s="173"/>
      <c r="F39" s="173"/>
      <c r="G39" s="173"/>
      <c r="H39" s="120" t="s">
        <v>197</v>
      </c>
    </row>
    <row r="40" spans="1:8" ht="30" customHeight="1">
      <c r="A40" s="176"/>
      <c r="B40" s="176"/>
      <c r="C40" s="176"/>
      <c r="D40" s="179"/>
      <c r="E40" s="173"/>
      <c r="F40" s="173"/>
      <c r="G40" s="173"/>
      <c r="H40" s="120" t="s">
        <v>198</v>
      </c>
    </row>
    <row r="41" spans="1:8" ht="30" customHeight="1">
      <c r="A41" s="176"/>
      <c r="B41" s="176"/>
      <c r="C41" s="176"/>
      <c r="D41" s="179"/>
      <c r="E41" s="173"/>
      <c r="F41" s="173"/>
      <c r="G41" s="173"/>
      <c r="H41" s="120" t="s">
        <v>199</v>
      </c>
    </row>
    <row r="42" spans="1:8" ht="30" customHeight="1">
      <c r="A42" s="177"/>
      <c r="B42" s="177"/>
      <c r="C42" s="177"/>
      <c r="D42" s="180"/>
      <c r="E42" s="174"/>
      <c r="F42" s="174"/>
      <c r="G42" s="174"/>
      <c r="H42" s="120" t="s">
        <v>200</v>
      </c>
    </row>
    <row r="43" spans="1:8" ht="30" customHeight="1">
      <c r="A43" s="130" t="s">
        <v>185</v>
      </c>
      <c r="B43" s="130" t="s">
        <v>190</v>
      </c>
      <c r="C43" s="130" t="s">
        <v>226</v>
      </c>
      <c r="D43" s="131" t="s">
        <v>227</v>
      </c>
      <c r="E43" s="93" t="s">
        <v>31</v>
      </c>
      <c r="F43" s="93" t="s">
        <v>29</v>
      </c>
      <c r="G43" s="93" t="s">
        <v>30</v>
      </c>
      <c r="H43" s="132" t="s">
        <v>228</v>
      </c>
    </row>
    <row r="44" spans="1:8" ht="30" customHeight="1">
      <c r="A44" s="124"/>
      <c r="B44" s="124"/>
      <c r="C44" s="124"/>
      <c r="D44" s="125"/>
      <c r="E44" s="93"/>
      <c r="F44" s="93"/>
      <c r="G44" s="93"/>
      <c r="H44" s="120"/>
    </row>
    <row r="45" spans="1:8" ht="30" customHeight="1">
      <c r="A45" s="175" t="s">
        <v>213</v>
      </c>
      <c r="B45" s="175" t="s">
        <v>214</v>
      </c>
      <c r="C45" s="175" t="s">
        <v>215</v>
      </c>
      <c r="D45" s="178" t="s">
        <v>216</v>
      </c>
      <c r="E45" s="172" t="s">
        <v>207</v>
      </c>
      <c r="F45" s="172" t="s">
        <v>29</v>
      </c>
      <c r="G45" s="172" t="s">
        <v>30</v>
      </c>
      <c r="H45" s="126" t="s">
        <v>217</v>
      </c>
    </row>
    <row r="46" spans="1:8" ht="30" customHeight="1">
      <c r="A46" s="176"/>
      <c r="B46" s="176"/>
      <c r="C46" s="176"/>
      <c r="D46" s="179"/>
      <c r="E46" s="173"/>
      <c r="F46" s="173"/>
      <c r="G46" s="173"/>
      <c r="H46" s="126" t="s">
        <v>219</v>
      </c>
    </row>
    <row r="47" spans="1:8" ht="30" customHeight="1">
      <c r="A47" s="176"/>
      <c r="B47" s="176"/>
      <c r="C47" s="176"/>
      <c r="D47" s="179"/>
      <c r="E47" s="173"/>
      <c r="F47" s="173"/>
      <c r="G47" s="173"/>
      <c r="H47" s="126" t="s">
        <v>218</v>
      </c>
    </row>
    <row r="48" spans="1:8" ht="30" customHeight="1">
      <c r="A48" s="177"/>
      <c r="B48" s="177"/>
      <c r="C48" s="177"/>
      <c r="D48" s="180"/>
      <c r="E48" s="174"/>
      <c r="F48" s="174"/>
      <c r="G48" s="174"/>
      <c r="H48" s="126" t="s">
        <v>220</v>
      </c>
    </row>
    <row r="49" spans="1:8" ht="30" customHeight="1">
      <c r="A49" s="163" t="s">
        <v>204</v>
      </c>
      <c r="B49" s="166">
        <v>42824</v>
      </c>
      <c r="C49" s="163" t="s">
        <v>205</v>
      </c>
      <c r="D49" s="169" t="s">
        <v>206</v>
      </c>
      <c r="E49" s="172" t="s">
        <v>207</v>
      </c>
      <c r="F49" s="172" t="s">
        <v>29</v>
      </c>
      <c r="G49" s="163" t="s">
        <v>30</v>
      </c>
      <c r="H49" s="59" t="s">
        <v>208</v>
      </c>
    </row>
    <row r="50" spans="1:8" ht="45" customHeight="1">
      <c r="A50" s="164"/>
      <c r="B50" s="167"/>
      <c r="C50" s="164"/>
      <c r="D50" s="170"/>
      <c r="E50" s="173"/>
      <c r="F50" s="173"/>
      <c r="G50" s="164"/>
      <c r="H50" s="96" t="s">
        <v>209</v>
      </c>
    </row>
    <row r="51" spans="1:8" ht="30" customHeight="1">
      <c r="A51" s="164"/>
      <c r="B51" s="167"/>
      <c r="C51" s="164"/>
      <c r="D51" s="170"/>
      <c r="E51" s="173"/>
      <c r="F51" s="173"/>
      <c r="G51" s="164"/>
      <c r="H51" s="96" t="s">
        <v>210</v>
      </c>
    </row>
    <row r="52" spans="1:8" ht="30" customHeight="1">
      <c r="A52" s="164"/>
      <c r="B52" s="167"/>
      <c r="C52" s="164"/>
      <c r="D52" s="170"/>
      <c r="E52" s="173"/>
      <c r="F52" s="173"/>
      <c r="G52" s="164"/>
      <c r="H52" s="96" t="s">
        <v>211</v>
      </c>
    </row>
    <row r="53" spans="1:8" ht="30" customHeight="1">
      <c r="A53" s="164"/>
      <c r="B53" s="167"/>
      <c r="C53" s="164"/>
      <c r="D53" s="170"/>
      <c r="E53" s="173"/>
      <c r="F53" s="173"/>
      <c r="G53" s="164"/>
      <c r="H53" s="96" t="s">
        <v>199</v>
      </c>
    </row>
    <row r="54" spans="1:8" ht="30" customHeight="1">
      <c r="A54" s="165"/>
      <c r="B54" s="168"/>
      <c r="C54" s="165"/>
      <c r="D54" s="171"/>
      <c r="E54" s="174"/>
      <c r="F54" s="173"/>
      <c r="G54" s="165"/>
      <c r="H54" s="96" t="s">
        <v>212</v>
      </c>
    </row>
    <row r="55" spans="1:8" ht="30" customHeight="1">
      <c r="A55" s="137" t="s">
        <v>239</v>
      </c>
      <c r="B55" s="137" t="s">
        <v>240</v>
      </c>
      <c r="C55" s="137" t="s">
        <v>241</v>
      </c>
      <c r="D55" s="138" t="s">
        <v>242</v>
      </c>
      <c r="E55" s="93" t="s">
        <v>207</v>
      </c>
      <c r="F55" s="93" t="s">
        <v>29</v>
      </c>
      <c r="G55" s="93" t="s">
        <v>64</v>
      </c>
      <c r="H55" s="139" t="s">
        <v>88</v>
      </c>
    </row>
    <row r="56" spans="1:8" ht="30" customHeight="1">
      <c r="A56" s="128" t="s">
        <v>221</v>
      </c>
      <c r="B56" s="128" t="s">
        <v>222</v>
      </c>
      <c r="C56" s="128" t="s">
        <v>223</v>
      </c>
      <c r="D56" s="129" t="s">
        <v>224</v>
      </c>
      <c r="E56" s="93" t="s">
        <v>207</v>
      </c>
      <c r="F56" s="93" t="s">
        <v>29</v>
      </c>
      <c r="G56" s="93" t="s">
        <v>30</v>
      </c>
      <c r="H56" s="127" t="s">
        <v>225</v>
      </c>
    </row>
    <row r="57" spans="1:8" ht="30" customHeight="1">
      <c r="A57" s="74" t="s">
        <v>229</v>
      </c>
      <c r="B57" s="74" t="s">
        <v>230</v>
      </c>
      <c r="C57" s="74" t="s">
        <v>231</v>
      </c>
      <c r="D57" s="73" t="s">
        <v>232</v>
      </c>
      <c r="E57" s="93" t="s">
        <v>207</v>
      </c>
      <c r="F57" s="93" t="s">
        <v>29</v>
      </c>
      <c r="G57" s="93" t="s">
        <v>30</v>
      </c>
      <c r="H57" s="75" t="s">
        <v>225</v>
      </c>
    </row>
    <row r="59" spans="1:6" ht="30" customHeight="1">
      <c r="A59" s="94" t="s">
        <v>38</v>
      </c>
      <c r="B59" s="52"/>
      <c r="C59" s="33"/>
      <c r="D59" s="33"/>
      <c r="E59" s="6"/>
      <c r="F59" s="6"/>
    </row>
    <row r="60" spans="1:6" ht="30" customHeight="1">
      <c r="A60" s="94" t="s">
        <v>39</v>
      </c>
      <c r="B60" s="52"/>
      <c r="C60" s="33"/>
      <c r="D60" s="33"/>
      <c r="E60" s="6"/>
      <c r="F60" s="1"/>
    </row>
    <row r="61" spans="1:6" ht="30" customHeight="1">
      <c r="A61" s="94" t="s">
        <v>40</v>
      </c>
      <c r="B61" s="52"/>
      <c r="C61" s="33"/>
      <c r="D61" s="33"/>
      <c r="E61" s="8"/>
      <c r="F61" s="8"/>
    </row>
    <row r="62" spans="1:6" ht="30" customHeight="1">
      <c r="A62" s="94" t="s">
        <v>41</v>
      </c>
      <c r="B62" s="52"/>
      <c r="C62" s="33"/>
      <c r="D62" s="33"/>
      <c r="E62" s="8"/>
      <c r="F62" s="8"/>
    </row>
    <row r="63" spans="1:6" ht="30" customHeight="1">
      <c r="A63" s="94" t="s">
        <v>42</v>
      </c>
      <c r="B63" s="52"/>
      <c r="C63" s="33"/>
      <c r="D63" s="33"/>
      <c r="E63" s="8"/>
      <c r="F63" s="8"/>
    </row>
    <row r="64" spans="1:6" ht="30" customHeight="1">
      <c r="A64" s="94" t="s">
        <v>43</v>
      </c>
      <c r="B64" s="52"/>
      <c r="C64" s="33"/>
      <c r="D64" s="33"/>
      <c r="E64" s="1"/>
      <c r="F64" s="9"/>
    </row>
    <row r="65" spans="1:6" ht="30" customHeight="1">
      <c r="A65" s="94" t="s">
        <v>44</v>
      </c>
      <c r="B65" s="52"/>
      <c r="C65" s="33"/>
      <c r="D65" s="33"/>
      <c r="E65" s="1"/>
      <c r="F65" s="1"/>
    </row>
    <row r="66" spans="1:6" ht="30" customHeight="1">
      <c r="A66" s="94" t="s">
        <v>45</v>
      </c>
      <c r="B66" s="52"/>
      <c r="C66" s="33"/>
      <c r="D66" s="33"/>
      <c r="E66" s="1"/>
      <c r="F66" s="1"/>
    </row>
    <row r="67" spans="1:6" ht="30" customHeight="1">
      <c r="A67" s="94"/>
      <c r="B67" s="52"/>
      <c r="C67" s="33"/>
      <c r="D67" s="33"/>
      <c r="E67" s="1"/>
      <c r="F67" s="1"/>
    </row>
    <row r="68" spans="1:6" ht="30" customHeight="1">
      <c r="A68" s="95" t="s">
        <v>46</v>
      </c>
      <c r="B68" s="52"/>
      <c r="C68" s="33"/>
      <c r="D68" s="33"/>
      <c r="E68" s="1"/>
      <c r="F68" s="1"/>
    </row>
  </sheetData>
  <sheetProtection/>
  <mergeCells count="35">
    <mergeCell ref="G45:G48"/>
    <mergeCell ref="A45:A48"/>
    <mergeCell ref="B45:B48"/>
    <mergeCell ref="C45:C48"/>
    <mergeCell ref="D45:D48"/>
    <mergeCell ref="E45:E48"/>
    <mergeCell ref="F45:F48"/>
    <mergeCell ref="G19:G21"/>
    <mergeCell ref="A19:A21"/>
    <mergeCell ref="B19:B21"/>
    <mergeCell ref="C19:C21"/>
    <mergeCell ref="D19:D21"/>
    <mergeCell ref="E19:E21"/>
    <mergeCell ref="F19:F21"/>
    <mergeCell ref="G7:G10"/>
    <mergeCell ref="A7:A10"/>
    <mergeCell ref="B7:B10"/>
    <mergeCell ref="C7:C10"/>
    <mergeCell ref="D7:D10"/>
    <mergeCell ref="E7:E10"/>
    <mergeCell ref="F7:F10"/>
    <mergeCell ref="A36:A42"/>
    <mergeCell ref="B36:B42"/>
    <mergeCell ref="C36:C42"/>
    <mergeCell ref="D36:D42"/>
    <mergeCell ref="E36:E42"/>
    <mergeCell ref="F36:F42"/>
    <mergeCell ref="G36:G42"/>
    <mergeCell ref="A49:A54"/>
    <mergeCell ref="B49:B54"/>
    <mergeCell ref="C49:C54"/>
    <mergeCell ref="D49:D54"/>
    <mergeCell ref="E49:E54"/>
    <mergeCell ref="F49:F54"/>
    <mergeCell ref="G49:G54"/>
  </mergeCells>
  <printOptions horizontalCentered="1"/>
  <pageMargins left="0" right="0" top="0.7874015748031497" bottom="0.5905511811023623" header="0.5118110236220472" footer="0.5118110236220472"/>
  <pageSetup fitToHeight="3" fitToWidth="1" horizontalDpi="600" verticalDpi="600" orientation="landscape" pageOrder="overThenDown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Procuradoria-Geral de Justiça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Folha Resumo : Folha Resumo</dc:title>
  <dc:subject/>
  <dc:creator>Ministério Público</dc:creator>
  <cp:keywords/>
  <dc:description/>
  <cp:lastModifiedBy>xpadmin</cp:lastModifiedBy>
  <cp:lastPrinted>2016-01-08T16:02:50Z</cp:lastPrinted>
  <dcterms:created xsi:type="dcterms:W3CDTF">1999-08-03T13:27:02Z</dcterms:created>
  <dcterms:modified xsi:type="dcterms:W3CDTF">2017-05-08T19:21:46Z</dcterms:modified>
  <cp:category/>
  <cp:version/>
  <cp:contentType/>
  <cp:contentStatus/>
</cp:coreProperties>
</file>